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'Дашборд'!$E$17:$E$20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'Дашборд'!$F$17:$F$20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'Дашборд'!C66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'Дашборд'!$A$67:$A$96</f>
            </numRef>
          </cat>
          <val>
            <numRef>
              <f>'Дашборд'!$C$67:$C$96</f>
            </numRef>
          </val>
        </ser>
        <ser>
          <idx val="1"/>
          <order val="1"/>
          <tx>
            <strRef>
              <f>'Дашборд'!D66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'Дашборд'!$A$67:$A$96</f>
            </numRef>
          </cat>
          <val>
            <numRef>
              <f>'Дашборд'!$D$67:$D$96</f>
            </numRef>
          </val>
        </ser>
        <ser>
          <idx val="2"/>
          <order val="2"/>
          <tx>
            <strRef>
              <f>'Дашборд'!E66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'Дашборд'!$A$67:$A$96</f>
            </numRef>
          </cat>
          <val>
            <numRef>
              <f>'Дашборд'!$E$67:$E$96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53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30.06.2026</t>
        </is>
      </c>
    </row>
    <row r="2">
      <c r="E2" t="inlineStr">
        <is>
          <t>Период: 01.06.2026 - 30.06.2026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(01.06 - 07.06)</t>
        </is>
      </c>
      <c r="O3" s="3" t="inlineStr">
        <is>
          <t>Неделя 2 (08.06 - 14.06)</t>
        </is>
      </c>
      <c r="Y3" s="3" t="inlineStr">
        <is>
          <t>Неделя 3 (15.06 - 21.06)</t>
        </is>
      </c>
      <c r="AI3" s="3" t="inlineStr">
        <is>
          <t>Неделя 4 (22.06 - 28.06)</t>
        </is>
      </c>
      <c r="AS3" s="3" t="inlineStr">
        <is>
          <t>Неделя 5 (29.06 - 30.06)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2026-03-01</t>
        </is>
      </c>
      <c r="C6" s="8" t="inlineStr">
        <is>
          <t>ПТ</t>
        </is>
      </c>
      <c r="D6" s="8" t="inlineStr">
        <is>
          <t>Зайцев Анатолий Викторович</t>
        </is>
      </c>
      <c r="E6" s="9" t="n">
        <v>16</v>
      </c>
      <c r="F6" s="10" t="n">
        <v>4</v>
      </c>
      <c r="G6" s="10" t="n">
        <v>3</v>
      </c>
      <c r="H6" s="10" t="n">
        <v>0</v>
      </c>
      <c r="I6" s="10" t="n">
        <v>23</v>
      </c>
      <c r="J6" s="10" t="n">
        <v>8.523437906795106</v>
      </c>
      <c r="K6" s="10">
        <f>I6-J6</f>
        <v/>
      </c>
      <c r="L6" s="10" t="n">
        <v>32274.33</v>
      </c>
      <c r="M6" s="10" t="n">
        <v>13511.13944606696</v>
      </c>
      <c r="N6" s="11">
        <f>L6-M6</f>
        <v/>
      </c>
      <c r="O6" s="9" t="n">
        <v>6</v>
      </c>
      <c r="P6" s="10" t="n">
        <v>8</v>
      </c>
      <c r="Q6" s="10" t="n">
        <v>0</v>
      </c>
      <c r="R6" s="10" t="n">
        <v>0</v>
      </c>
      <c r="S6" s="10" t="n">
        <v>14</v>
      </c>
      <c r="T6" s="10" t="n">
        <v>8.523437906795106</v>
      </c>
      <c r="U6" s="10">
        <f>S6-T6</f>
        <v/>
      </c>
      <c r="V6" s="10" t="n">
        <v>19339</v>
      </c>
      <c r="W6" s="10" t="n">
        <v>13511.13944606696</v>
      </c>
      <c r="X6" s="11">
        <f>V6-W6</f>
        <v/>
      </c>
      <c r="Y6" s="9" t="n">
        <v>8</v>
      </c>
      <c r="Z6" s="10" t="n">
        <v>11</v>
      </c>
      <c r="AA6" s="10" t="n">
        <v>0</v>
      </c>
      <c r="AB6" s="10" t="n">
        <v>0</v>
      </c>
      <c r="AC6" s="10" t="n">
        <v>19</v>
      </c>
      <c r="AD6" s="10" t="n">
        <v>8.523437906795106</v>
      </c>
      <c r="AE6" s="10">
        <f>AC6-AD6</f>
        <v/>
      </c>
      <c r="AF6" s="10" t="n">
        <v>25915.25</v>
      </c>
      <c r="AG6" s="10" t="n">
        <v>13511.13944606696</v>
      </c>
      <c r="AH6" s="11">
        <f>AF6-AG6</f>
        <v/>
      </c>
      <c r="AI6" s="9" t="n">
        <v>13</v>
      </c>
      <c r="AJ6" s="10" t="n">
        <v>11</v>
      </c>
      <c r="AK6" s="10" t="n">
        <v>2</v>
      </c>
      <c r="AL6" s="10" t="n">
        <v>0</v>
      </c>
      <c r="AM6" s="10" t="n">
        <v>26</v>
      </c>
      <c r="AN6" s="10" t="n">
        <v>8.523437906795106</v>
      </c>
      <c r="AO6" s="10">
        <f>AM6-AN6</f>
        <v/>
      </c>
      <c r="AP6" s="10" t="n">
        <v>35755.25</v>
      </c>
      <c r="AQ6" s="10" t="n">
        <v>13511.13944606696</v>
      </c>
      <c r="AR6" s="11">
        <f>AP6-AQ6</f>
        <v/>
      </c>
      <c r="AS6" s="9" t="n">
        <v>2</v>
      </c>
      <c r="AT6" s="10" t="n">
        <v>1</v>
      </c>
      <c r="AU6" s="10" t="n">
        <v>1</v>
      </c>
      <c r="AV6" s="10" t="n">
        <v>0</v>
      </c>
      <c r="AW6" s="10" t="n">
        <v>4</v>
      </c>
      <c r="AX6" s="10" t="n">
        <v>2.906248372819573</v>
      </c>
      <c r="AY6" s="10">
        <f>AW6-AX6</f>
        <v/>
      </c>
      <c r="AZ6" s="10" t="n">
        <v>4730</v>
      </c>
      <c r="BA6" s="10" t="n">
        <v>4655.442215732131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IFERROR(BH6/30*30,0)</f>
        <v/>
      </c>
    </row>
    <row r="7">
      <c r="A7" s="8" t="n">
        <v>2</v>
      </c>
      <c r="B7" s="8" t="inlineStr">
        <is>
          <t>2026-03-01</t>
        </is>
      </c>
      <c r="C7" s="8" t="inlineStr">
        <is>
          <t>МТ</t>
        </is>
      </c>
      <c r="D7" s="8" t="inlineStr">
        <is>
          <t>Киселевская Яна Александровна</t>
        </is>
      </c>
      <c r="E7" s="9" t="n">
        <v>3</v>
      </c>
      <c r="F7" s="10" t="n">
        <v>9</v>
      </c>
      <c r="G7" s="10" t="n">
        <v>0</v>
      </c>
      <c r="H7" s="10" t="n">
        <v>0</v>
      </c>
      <c r="I7" s="10" t="n">
        <v>12</v>
      </c>
      <c r="J7" s="10" t="n">
        <v>31.09903020046863</v>
      </c>
      <c r="K7" s="10">
        <f>I7-J7</f>
        <v/>
      </c>
      <c r="L7" s="10" t="n">
        <v>15815</v>
      </c>
      <c r="M7" s="10" t="n">
        <v>42328.76565812121</v>
      </c>
      <c r="N7" s="11">
        <f>L7-M7</f>
        <v/>
      </c>
      <c r="O7" s="9" t="n">
        <v>16</v>
      </c>
      <c r="P7" s="10" t="n">
        <v>50</v>
      </c>
      <c r="Q7" s="10" t="n">
        <v>0</v>
      </c>
      <c r="R7" s="10" t="n">
        <v>0</v>
      </c>
      <c r="S7" s="10" t="n">
        <v>66</v>
      </c>
      <c r="T7" s="10" t="n">
        <v>31.09903020046863</v>
      </c>
      <c r="U7" s="10">
        <f>S7-T7</f>
        <v/>
      </c>
      <c r="V7" s="10" t="n">
        <v>89677</v>
      </c>
      <c r="W7" s="10" t="n">
        <v>42328.76565812121</v>
      </c>
      <c r="X7" s="11">
        <f>V7-W7</f>
        <v/>
      </c>
      <c r="Y7" s="9" t="n">
        <v>19</v>
      </c>
      <c r="Z7" s="10" t="n">
        <v>33</v>
      </c>
      <c r="AA7" s="10" t="n">
        <v>0</v>
      </c>
      <c r="AB7" s="10" t="n">
        <v>0</v>
      </c>
      <c r="AC7" s="10" t="n">
        <v>52</v>
      </c>
      <c r="AD7" s="10" t="n">
        <v>31.09903020046863</v>
      </c>
      <c r="AE7" s="10">
        <f>AC7-AD7</f>
        <v/>
      </c>
      <c r="AF7" s="10" t="n">
        <v>72885.75</v>
      </c>
      <c r="AG7" s="10" t="n">
        <v>42328.76565812121</v>
      </c>
      <c r="AH7" s="11">
        <f>AF7-AG7</f>
        <v/>
      </c>
      <c r="AI7" s="9" t="n">
        <v>10</v>
      </c>
      <c r="AJ7" s="10" t="n">
        <v>28</v>
      </c>
      <c r="AK7" s="10" t="n">
        <v>0</v>
      </c>
      <c r="AL7" s="10" t="n">
        <v>0</v>
      </c>
      <c r="AM7" s="10" t="n">
        <v>38</v>
      </c>
      <c r="AN7" s="10" t="n">
        <v>31.09903020046863</v>
      </c>
      <c r="AO7" s="10">
        <f>AM7-AN7</f>
        <v/>
      </c>
      <c r="AP7" s="10" t="n">
        <v>49297.25</v>
      </c>
      <c r="AQ7" s="10" t="n">
        <v>42328.76565812121</v>
      </c>
      <c r="AR7" s="11">
        <f>AP7-AQ7</f>
        <v/>
      </c>
      <c r="AS7" s="9" t="n">
        <v>2</v>
      </c>
      <c r="AT7" s="10" t="n">
        <v>3</v>
      </c>
      <c r="AU7" s="10" t="n">
        <v>0</v>
      </c>
      <c r="AV7" s="10" t="n">
        <v>0</v>
      </c>
      <c r="AW7" s="10" t="n">
        <v>5</v>
      </c>
      <c r="AX7" s="10" t="n">
        <v>10.60387919812547</v>
      </c>
      <c r="AY7" s="10">
        <f>AW7-AX7</f>
        <v/>
      </c>
      <c r="AZ7" s="10" t="n">
        <v>6906</v>
      </c>
      <c r="BA7" s="10" t="n">
        <v>14584.93736751514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IFERROR(BH7/30*30,0)</f>
        <v/>
      </c>
    </row>
    <row r="8">
      <c r="A8" s="8" t="n">
        <v>3</v>
      </c>
      <c r="B8" s="8" t="inlineStr">
        <is>
          <t>2026-03-01</t>
        </is>
      </c>
      <c r="C8" s="8" t="inlineStr">
        <is>
          <t>МТ</t>
        </is>
      </c>
      <c r="D8" s="8" t="inlineStr">
        <is>
          <t>Колос Виктор Андреевич</t>
        </is>
      </c>
      <c r="E8" s="9" t="n">
        <v>3</v>
      </c>
      <c r="F8" s="10" t="n">
        <v>94</v>
      </c>
      <c r="G8" s="10" t="n">
        <v>0</v>
      </c>
      <c r="H8" s="10" t="n">
        <v>0</v>
      </c>
      <c r="I8" s="10" t="n">
        <v>97</v>
      </c>
      <c r="J8" s="10" t="n">
        <v>81.31820489455872</v>
      </c>
      <c r="K8" s="10">
        <f>I8-J8</f>
        <v/>
      </c>
      <c r="L8" s="10" t="n">
        <v>119860</v>
      </c>
      <c r="M8" s="10" t="n">
        <v>96626.51344904449</v>
      </c>
      <c r="N8" s="11">
        <f>L8-M8</f>
        <v/>
      </c>
      <c r="O8" s="9" t="n">
        <v>0</v>
      </c>
      <c r="P8" s="10" t="n">
        <v>125</v>
      </c>
      <c r="Q8" s="10" t="n">
        <v>0</v>
      </c>
      <c r="R8" s="10" t="n">
        <v>0</v>
      </c>
      <c r="S8" s="10" t="n">
        <v>125</v>
      </c>
      <c r="T8" s="10" t="n">
        <v>81.31820489455872</v>
      </c>
      <c r="U8" s="10">
        <f>S8-T8</f>
        <v/>
      </c>
      <c r="V8" s="10" t="n">
        <v>151909.66</v>
      </c>
      <c r="W8" s="10" t="n">
        <v>96626.51344904449</v>
      </c>
      <c r="X8" s="11">
        <f>V8-W8</f>
        <v/>
      </c>
      <c r="Y8" s="9" t="n">
        <v>0</v>
      </c>
      <c r="Z8" s="10" t="n">
        <v>0</v>
      </c>
      <c r="AA8" s="10" t="n">
        <v>0</v>
      </c>
      <c r="AB8" s="10" t="n">
        <v>0</v>
      </c>
      <c r="AC8" s="10" t="n">
        <v>0</v>
      </c>
      <c r="AD8" s="10" t="n">
        <v>81.31820489455872</v>
      </c>
      <c r="AE8" s="10">
        <f>AC8-AD8</f>
        <v/>
      </c>
      <c r="AF8" s="10" t="n">
        <v>0</v>
      </c>
      <c r="AG8" s="10" t="n">
        <v>96626.51344904449</v>
      </c>
      <c r="AH8" s="11">
        <f>AF8-AG8</f>
        <v/>
      </c>
      <c r="AI8" s="9" t="n">
        <v>0</v>
      </c>
      <c r="AJ8" s="10" t="n">
        <v>0</v>
      </c>
      <c r="AK8" s="10" t="n">
        <v>0</v>
      </c>
      <c r="AL8" s="10" t="n">
        <v>0</v>
      </c>
      <c r="AM8" s="10" t="n">
        <v>0</v>
      </c>
      <c r="AN8" s="10" t="n">
        <v>81.31820489455872</v>
      </c>
      <c r="AO8" s="10">
        <f>AM8-AN8</f>
        <v/>
      </c>
      <c r="AP8" s="10" t="n">
        <v>0</v>
      </c>
      <c r="AQ8" s="10" t="n">
        <v>96626.51344904449</v>
      </c>
      <c r="AR8" s="11">
        <f>AP8-AQ8</f>
        <v/>
      </c>
      <c r="AS8" s="9" t="n">
        <v>0</v>
      </c>
      <c r="AT8" s="10" t="n">
        <v>0</v>
      </c>
      <c r="AU8" s="10" t="n">
        <v>0</v>
      </c>
      <c r="AV8" s="10" t="n">
        <v>0</v>
      </c>
      <c r="AW8" s="10" t="n">
        <v>0</v>
      </c>
      <c r="AX8" s="10" t="n">
        <v>27.72718042176512</v>
      </c>
      <c r="AY8" s="10">
        <f>AW8-AX8</f>
        <v/>
      </c>
      <c r="AZ8" s="10" t="n">
        <v>0</v>
      </c>
      <c r="BA8" s="10" t="n">
        <v>33293.94620382195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IFERROR(BH8/30*30,0)</f>
        <v/>
      </c>
    </row>
    <row r="9">
      <c r="A9" s="8" t="n">
        <v>4</v>
      </c>
      <c r="B9" s="8" t="inlineStr">
        <is>
          <t>2026-03-01</t>
        </is>
      </c>
      <c r="C9" s="8" t="inlineStr">
        <is>
          <t>МТ</t>
        </is>
      </c>
      <c r="D9" s="8" t="inlineStr">
        <is>
          <t>Парфенова Ксения Александровна</t>
        </is>
      </c>
      <c r="E9" s="9" t="n">
        <v>10</v>
      </c>
      <c r="F9" s="10" t="n">
        <v>6</v>
      </c>
      <c r="G9" s="10" t="n">
        <v>0</v>
      </c>
      <c r="H9" s="10" t="n">
        <v>0</v>
      </c>
      <c r="I9" s="10" t="n">
        <v>16</v>
      </c>
      <c r="J9" s="10" t="n">
        <v>11.74852252017704</v>
      </c>
      <c r="K9" s="10">
        <f>I9-J9</f>
        <v/>
      </c>
      <c r="L9" s="10" t="n">
        <v>30257.5</v>
      </c>
      <c r="M9" s="10" t="n">
        <v>21383.04692571756</v>
      </c>
      <c r="N9" s="11">
        <f>L9-M9</f>
        <v/>
      </c>
      <c r="O9" s="9" t="n">
        <v>9</v>
      </c>
      <c r="P9" s="10" t="n">
        <v>9</v>
      </c>
      <c r="Q9" s="10" t="n">
        <v>0</v>
      </c>
      <c r="R9" s="10" t="n">
        <v>0</v>
      </c>
      <c r="S9" s="10" t="n">
        <v>18</v>
      </c>
      <c r="T9" s="10" t="n">
        <v>11.74852252017704</v>
      </c>
      <c r="U9" s="10">
        <f>S9-T9</f>
        <v/>
      </c>
      <c r="V9" s="10" t="n">
        <v>30702.5</v>
      </c>
      <c r="W9" s="10" t="n">
        <v>21383.04692571756</v>
      </c>
      <c r="X9" s="11">
        <f>V9-W9</f>
        <v/>
      </c>
      <c r="Y9" s="9" t="n">
        <v>6</v>
      </c>
      <c r="Z9" s="10" t="n">
        <v>6</v>
      </c>
      <c r="AA9" s="10" t="n">
        <v>0</v>
      </c>
      <c r="AB9" s="10" t="n">
        <v>0</v>
      </c>
      <c r="AC9" s="10" t="n">
        <v>12</v>
      </c>
      <c r="AD9" s="10" t="n">
        <v>11.74852252017704</v>
      </c>
      <c r="AE9" s="10">
        <f>AC9-AD9</f>
        <v/>
      </c>
      <c r="AF9" s="10" t="n">
        <v>20617.5</v>
      </c>
      <c r="AG9" s="10" t="n">
        <v>21383.04692571756</v>
      </c>
      <c r="AH9" s="11">
        <f>AF9-AG9</f>
        <v/>
      </c>
      <c r="AI9" s="9" t="n">
        <v>6</v>
      </c>
      <c r="AJ9" s="10" t="n">
        <v>0</v>
      </c>
      <c r="AK9" s="10" t="n">
        <v>0</v>
      </c>
      <c r="AL9" s="10" t="n">
        <v>0</v>
      </c>
      <c r="AM9" s="10" t="n">
        <v>6</v>
      </c>
      <c r="AN9" s="10" t="n">
        <v>11.74852252017704</v>
      </c>
      <c r="AO9" s="10">
        <f>AM9-AN9</f>
        <v/>
      </c>
      <c r="AP9" s="10" t="n">
        <v>13087.5</v>
      </c>
      <c r="AQ9" s="10" t="n">
        <v>21383.04692571756</v>
      </c>
      <c r="AR9" s="11">
        <f>AP9-AQ9</f>
        <v/>
      </c>
      <c r="AS9" s="9" t="n">
        <v>3</v>
      </c>
      <c r="AT9" s="10" t="n">
        <v>3</v>
      </c>
      <c r="AU9" s="10" t="n">
        <v>0</v>
      </c>
      <c r="AV9" s="10" t="n">
        <v>0</v>
      </c>
      <c r="AW9" s="10" t="n">
        <v>6</v>
      </c>
      <c r="AX9" s="10" t="n">
        <v>4.005909919291844</v>
      </c>
      <c r="AY9" s="10">
        <f>AW9-AX9</f>
        <v/>
      </c>
      <c r="AZ9" s="10" t="n">
        <v>9912.5</v>
      </c>
      <c r="BA9" s="10" t="n">
        <v>7367.812297129727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IFERROR(BH9/30*30,0)</f>
        <v/>
      </c>
    </row>
    <row r="10">
      <c r="A10" s="8" t="n">
        <v>5</v>
      </c>
      <c r="B10" s="8" t="inlineStr">
        <is>
          <t>2026-03-01</t>
        </is>
      </c>
      <c r="C10" s="8" t="inlineStr">
        <is>
          <t>ПТ</t>
        </is>
      </c>
      <c r="D10" s="8" t="inlineStr">
        <is>
          <t>Созонов Роман Алексеевич</t>
        </is>
      </c>
      <c r="E10" s="9" t="n">
        <v>6</v>
      </c>
      <c r="F10" s="10" t="n">
        <v>18</v>
      </c>
      <c r="G10" s="10" t="n">
        <v>0</v>
      </c>
      <c r="H10" s="10" t="n">
        <v>0</v>
      </c>
      <c r="I10" s="10" t="n">
        <v>24</v>
      </c>
      <c r="J10" s="10" t="n">
        <v>14.05215438687842</v>
      </c>
      <c r="K10" s="10">
        <f>I10-J10</f>
        <v/>
      </c>
      <c r="L10" s="10" t="n">
        <v>28635</v>
      </c>
      <c r="M10" s="10" t="n">
        <v>16411.31588593824</v>
      </c>
      <c r="N10" s="11">
        <f>L10-M10</f>
        <v/>
      </c>
      <c r="O10" s="9" t="n">
        <v>6</v>
      </c>
      <c r="P10" s="10" t="n">
        <v>20</v>
      </c>
      <c r="Q10" s="10" t="n">
        <v>0</v>
      </c>
      <c r="R10" s="10" t="n">
        <v>0</v>
      </c>
      <c r="S10" s="10" t="n">
        <v>26</v>
      </c>
      <c r="T10" s="10" t="n">
        <v>14.05215438687842</v>
      </c>
      <c r="U10" s="10">
        <f>S10-T10</f>
        <v/>
      </c>
      <c r="V10" s="10" t="n">
        <v>29977.5</v>
      </c>
      <c r="W10" s="10" t="n">
        <v>16411.31588593824</v>
      </c>
      <c r="X10" s="11">
        <f>V10-W10</f>
        <v/>
      </c>
      <c r="Y10" s="9" t="n">
        <v>9</v>
      </c>
      <c r="Z10" s="10" t="n">
        <v>19</v>
      </c>
      <c r="AA10" s="10" t="n">
        <v>0</v>
      </c>
      <c r="AB10" s="10" t="n">
        <v>0</v>
      </c>
      <c r="AC10" s="10" t="n">
        <v>28</v>
      </c>
      <c r="AD10" s="10" t="n">
        <v>14.05215438687842</v>
      </c>
      <c r="AE10" s="10">
        <f>AC10-AD10</f>
        <v/>
      </c>
      <c r="AF10" s="10" t="n">
        <v>32860</v>
      </c>
      <c r="AG10" s="10" t="n">
        <v>16411.31588593824</v>
      </c>
      <c r="AH10" s="11">
        <f>AF10-AG10</f>
        <v/>
      </c>
      <c r="AI10" s="9" t="n">
        <v>10</v>
      </c>
      <c r="AJ10" s="10" t="n">
        <v>24</v>
      </c>
      <c r="AK10" s="10" t="n">
        <v>0</v>
      </c>
      <c r="AL10" s="10" t="n">
        <v>0</v>
      </c>
      <c r="AM10" s="10" t="n">
        <v>34</v>
      </c>
      <c r="AN10" s="10" t="n">
        <v>14.05215438687842</v>
      </c>
      <c r="AO10" s="10">
        <f>AM10-AN10</f>
        <v/>
      </c>
      <c r="AP10" s="10" t="n">
        <v>40888.75</v>
      </c>
      <c r="AQ10" s="10" t="n">
        <v>16411.31588593824</v>
      </c>
      <c r="AR10" s="11">
        <f>AP10-AQ10</f>
        <v/>
      </c>
      <c r="AS10" s="9" t="n">
        <v>3</v>
      </c>
      <c r="AT10" s="10" t="n">
        <v>9</v>
      </c>
      <c r="AU10" s="10" t="n">
        <v>0</v>
      </c>
      <c r="AV10" s="10" t="n">
        <v>0</v>
      </c>
      <c r="AW10" s="10" t="n">
        <v>12</v>
      </c>
      <c r="AX10" s="10" t="n">
        <v>4.791382452486324</v>
      </c>
      <c r="AY10" s="10">
        <f>AW10-AX10</f>
        <v/>
      </c>
      <c r="AZ10" s="10" t="n">
        <v>14405</v>
      </c>
      <c r="BA10" s="10" t="n">
        <v>5654.736456247035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IFERROR(BH10/30*30,0)</f>
        <v/>
      </c>
    </row>
    <row r="11">
      <c r="A11" s="8" t="n">
        <v>6</v>
      </c>
      <c r="B11" s="8" t="inlineStr">
        <is>
          <t>2026-03-01</t>
        </is>
      </c>
      <c r="C11" s="8" t="inlineStr">
        <is>
          <t>ПТ</t>
        </is>
      </c>
      <c r="D11" s="8" t="inlineStr">
        <is>
          <t>Федяй Антон Владиславович</t>
        </is>
      </c>
      <c r="E11" s="9" t="n">
        <v>0</v>
      </c>
      <c r="F11" s="10" t="n">
        <v>35</v>
      </c>
      <c r="G11" s="10" t="n">
        <v>0</v>
      </c>
      <c r="H11" s="10" t="n">
        <v>0</v>
      </c>
      <c r="I11" s="10" t="n">
        <v>35</v>
      </c>
      <c r="J11" s="10" t="n">
        <v>19.58087086696173</v>
      </c>
      <c r="K11" s="10">
        <f>I11-J11</f>
        <v/>
      </c>
      <c r="L11" s="10" t="n">
        <v>31133</v>
      </c>
      <c r="M11" s="10" t="n">
        <v>18068.55956586468</v>
      </c>
      <c r="N11" s="11">
        <f>L11-M11</f>
        <v/>
      </c>
      <c r="O11" s="9" t="n">
        <v>0</v>
      </c>
      <c r="P11" s="10" t="n">
        <v>36</v>
      </c>
      <c r="Q11" s="10" t="n">
        <v>0</v>
      </c>
      <c r="R11" s="10" t="n">
        <v>0</v>
      </c>
      <c r="S11" s="10" t="n">
        <v>36</v>
      </c>
      <c r="T11" s="10" t="n">
        <v>19.58087086696173</v>
      </c>
      <c r="U11" s="10">
        <f>S11-T11</f>
        <v/>
      </c>
      <c r="V11" s="10" t="n">
        <v>32916</v>
      </c>
      <c r="W11" s="10" t="n">
        <v>18068.55956586468</v>
      </c>
      <c r="X11" s="11">
        <f>V11-W11</f>
        <v/>
      </c>
      <c r="Y11" s="9" t="n">
        <v>0</v>
      </c>
      <c r="Z11" s="10" t="n">
        <v>31</v>
      </c>
      <c r="AA11" s="10" t="n">
        <v>0</v>
      </c>
      <c r="AB11" s="10" t="n">
        <v>0</v>
      </c>
      <c r="AC11" s="10" t="n">
        <v>31</v>
      </c>
      <c r="AD11" s="10" t="n">
        <v>19.58087086696173</v>
      </c>
      <c r="AE11" s="10">
        <f>AC11-AD11</f>
        <v/>
      </c>
      <c r="AF11" s="10" t="n">
        <v>28166.25</v>
      </c>
      <c r="AG11" s="10" t="n">
        <v>18068.55956586468</v>
      </c>
      <c r="AH11" s="11">
        <f>AF11-AG11</f>
        <v/>
      </c>
      <c r="AI11" s="9" t="n">
        <v>0</v>
      </c>
      <c r="AJ11" s="10" t="n">
        <v>30</v>
      </c>
      <c r="AK11" s="10" t="n">
        <v>0</v>
      </c>
      <c r="AL11" s="10" t="n">
        <v>0</v>
      </c>
      <c r="AM11" s="10" t="n">
        <v>30</v>
      </c>
      <c r="AN11" s="10" t="n">
        <v>19.58087086696173</v>
      </c>
      <c r="AO11" s="10">
        <f>AM11-AN11</f>
        <v/>
      </c>
      <c r="AP11" s="10" t="n">
        <v>27246.75</v>
      </c>
      <c r="AQ11" s="10" t="n">
        <v>18068.55956586468</v>
      </c>
      <c r="AR11" s="11">
        <f>AP11-AQ11</f>
        <v/>
      </c>
      <c r="AS11" s="9" t="n">
        <v>0</v>
      </c>
      <c r="AT11" s="10" t="n">
        <v>6</v>
      </c>
      <c r="AU11" s="10" t="n">
        <v>0</v>
      </c>
      <c r="AV11" s="10" t="n">
        <v>0</v>
      </c>
      <c r="AW11" s="10" t="n">
        <v>6</v>
      </c>
      <c r="AX11" s="10" t="n">
        <v>6.676516532153074</v>
      </c>
      <c r="AY11" s="10">
        <f>AW11-AX11</f>
        <v/>
      </c>
      <c r="AZ11" s="10" t="n">
        <v>5302.5</v>
      </c>
      <c r="BA11" s="10" t="n">
        <v>6225.761736541265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IFERROR(BH11/30*30,0)</f>
        <v/>
      </c>
    </row>
    <row r="12">
      <c r="A12" s="8" t="n">
        <v>7</v>
      </c>
      <c r="B12" s="8" t="inlineStr">
        <is>
          <t>2026-03-01</t>
        </is>
      </c>
      <c r="C12" s="8" t="inlineStr">
        <is>
          <t>ПТ</t>
        </is>
      </c>
      <c r="D12" s="8" t="inlineStr">
        <is>
          <t>Якимович Богдан Петрович</t>
        </is>
      </c>
      <c r="E12" s="9" t="n">
        <v>19</v>
      </c>
      <c r="F12" s="10" t="n">
        <v>0</v>
      </c>
      <c r="G12" s="10" t="n">
        <v>0</v>
      </c>
      <c r="H12" s="10" t="n">
        <v>0</v>
      </c>
      <c r="I12" s="10" t="n">
        <v>19</v>
      </c>
      <c r="J12" s="10" t="n">
        <v>6.91089560010414</v>
      </c>
      <c r="K12" s="10">
        <f>I12-J12</f>
        <v/>
      </c>
      <c r="L12" s="10" t="n">
        <v>37485.84</v>
      </c>
      <c r="M12" s="10" t="n">
        <v>12866.65579276224</v>
      </c>
      <c r="N12" s="11">
        <f>L12-M12</f>
        <v/>
      </c>
      <c r="O12" s="9" t="n">
        <v>11</v>
      </c>
      <c r="P12" s="10" t="n">
        <v>0</v>
      </c>
      <c r="Q12" s="10" t="n">
        <v>0</v>
      </c>
      <c r="R12" s="10" t="n">
        <v>0</v>
      </c>
      <c r="S12" s="10" t="n">
        <v>11</v>
      </c>
      <c r="T12" s="10" t="n">
        <v>6.91089560010414</v>
      </c>
      <c r="U12" s="10">
        <f>S12-T12</f>
        <v/>
      </c>
      <c r="V12" s="10" t="n">
        <v>22279.17</v>
      </c>
      <c r="W12" s="10" t="n">
        <v>12866.65579276224</v>
      </c>
      <c r="X12" s="11">
        <f>V12-W12</f>
        <v/>
      </c>
      <c r="Y12" s="9" t="n">
        <v>9</v>
      </c>
      <c r="Z12" s="10" t="n">
        <v>0</v>
      </c>
      <c r="AA12" s="10" t="n">
        <v>0</v>
      </c>
      <c r="AB12" s="10" t="n">
        <v>0</v>
      </c>
      <c r="AC12" s="10" t="n">
        <v>9</v>
      </c>
      <c r="AD12" s="10" t="n">
        <v>6.91089560010414</v>
      </c>
      <c r="AE12" s="10">
        <f>AC12-AD12</f>
        <v/>
      </c>
      <c r="AF12" s="10" t="n">
        <v>18118.34</v>
      </c>
      <c r="AG12" s="10" t="n">
        <v>12866.65579276224</v>
      </c>
      <c r="AH12" s="11">
        <f>AF12-AG12</f>
        <v/>
      </c>
      <c r="AI12" s="9" t="n">
        <v>16</v>
      </c>
      <c r="AJ12" s="10" t="n">
        <v>0</v>
      </c>
      <c r="AK12" s="10" t="n">
        <v>0</v>
      </c>
      <c r="AL12" s="10" t="n">
        <v>0</v>
      </c>
      <c r="AM12" s="10" t="n">
        <v>16</v>
      </c>
      <c r="AN12" s="10" t="n">
        <v>6.91089560010414</v>
      </c>
      <c r="AO12" s="10">
        <f>AM12-AN12</f>
        <v/>
      </c>
      <c r="AP12" s="10" t="n">
        <v>33659.16</v>
      </c>
      <c r="AQ12" s="10" t="n">
        <v>12866.65579276224</v>
      </c>
      <c r="AR12" s="11">
        <f>AP12-AQ12</f>
        <v/>
      </c>
      <c r="AS12" s="9" t="n">
        <v>6</v>
      </c>
      <c r="AT12" s="10" t="n">
        <v>1</v>
      </c>
      <c r="AU12" s="10" t="n">
        <v>0</v>
      </c>
      <c r="AV12" s="10" t="n">
        <v>0</v>
      </c>
      <c r="AW12" s="10" t="n">
        <v>7</v>
      </c>
      <c r="AX12" s="10" t="n">
        <v>2.356417599583438</v>
      </c>
      <c r="AY12" s="10">
        <f>AW12-AX12</f>
        <v/>
      </c>
      <c r="AZ12" s="10" t="n">
        <v>12972</v>
      </c>
      <c r="BA12" s="10" t="n">
        <v>4433.376828951042</v>
      </c>
      <c r="BB12" s="11">
        <f>AZ12-BA12</f>
        <v/>
      </c>
      <c r="BD12" s="10">
        <f>SUM(J12,T12,AD12,AN12,AX12)</f>
        <v/>
      </c>
      <c r="BE12" s="10">
        <f>SUM(I12,S12,AC12,AM12,AW12)</f>
        <v/>
      </c>
      <c r="BF12" s="10">
        <f>BE12-BD12</f>
        <v/>
      </c>
      <c r="BG12" s="10">
        <f>SUM(M12,W12,AG12,AQ12,BA12)</f>
        <v/>
      </c>
      <c r="BH12" s="10">
        <f>SUM(L12,V12,AF12,AP12,AZ12)</f>
        <v/>
      </c>
      <c r="BI12" s="10">
        <f>BH12-BG12</f>
        <v/>
      </c>
      <c r="BJ12" s="10">
        <f>IFERROR(BH12/30*30,0)</f>
        <v/>
      </c>
    </row>
    <row r="13">
      <c r="A13" s="7" t="n"/>
      <c r="B13" s="7" t="n"/>
      <c r="C13" s="7" t="n"/>
      <c r="D13" s="7" t="inlineStr">
        <is>
          <t>Итого БАССЕЙН</t>
        </is>
      </c>
      <c r="E13" s="12">
        <f>SUM(E6:E12)</f>
        <v/>
      </c>
      <c r="F13" s="13">
        <f>SUM(F6:F12)</f>
        <v/>
      </c>
      <c r="G13" s="13">
        <f>SUM(G6:G12)</f>
        <v/>
      </c>
      <c r="H13" s="13">
        <f>SUM(H6:H12)</f>
        <v/>
      </c>
      <c r="I13" s="13">
        <f>SUM(I6:I12)</f>
        <v/>
      </c>
      <c r="J13" s="13">
        <f>SUM(J6:J12)</f>
        <v/>
      </c>
      <c r="K13" s="13">
        <f>SUM(K6:K12)</f>
        <v/>
      </c>
      <c r="L13" s="13">
        <f>SUM(L6:L12)</f>
        <v/>
      </c>
      <c r="M13" s="13">
        <f>SUM(M6:M12)</f>
        <v/>
      </c>
      <c r="N13" s="14">
        <f>SUM(N6:N12)</f>
        <v/>
      </c>
      <c r="O13" s="12">
        <f>SUM(O6:O12)</f>
        <v/>
      </c>
      <c r="P13" s="13">
        <f>SUM(P6:P12)</f>
        <v/>
      </c>
      <c r="Q13" s="13">
        <f>SUM(Q6:Q12)</f>
        <v/>
      </c>
      <c r="R13" s="13">
        <f>SUM(R6:R12)</f>
        <v/>
      </c>
      <c r="S13" s="13">
        <f>SUM(S6:S12)</f>
        <v/>
      </c>
      <c r="T13" s="13">
        <f>SUM(T6:T12)</f>
        <v/>
      </c>
      <c r="U13" s="13">
        <f>SUM(U6:U12)</f>
        <v/>
      </c>
      <c r="V13" s="13">
        <f>SUM(V6:V12)</f>
        <v/>
      </c>
      <c r="W13" s="13">
        <f>SUM(W6:W12)</f>
        <v/>
      </c>
      <c r="X13" s="14">
        <f>SUM(X6:X12)</f>
        <v/>
      </c>
      <c r="Y13" s="12">
        <f>SUM(Y6:Y12)</f>
        <v/>
      </c>
      <c r="Z13" s="13">
        <f>SUM(Z6:Z12)</f>
        <v/>
      </c>
      <c r="AA13" s="13">
        <f>SUM(AA6:AA12)</f>
        <v/>
      </c>
      <c r="AB13" s="13">
        <f>SUM(AB6:AB12)</f>
        <v/>
      </c>
      <c r="AC13" s="13">
        <f>SUM(AC6:AC12)</f>
        <v/>
      </c>
      <c r="AD13" s="13">
        <f>SUM(AD6:AD12)</f>
        <v/>
      </c>
      <c r="AE13" s="13">
        <f>SUM(AE6:AE12)</f>
        <v/>
      </c>
      <c r="AF13" s="13">
        <f>SUM(AF6:AF12)</f>
        <v/>
      </c>
      <c r="AG13" s="13">
        <f>SUM(AG6:AG12)</f>
        <v/>
      </c>
      <c r="AH13" s="14">
        <f>SUM(AH6:AH12)</f>
        <v/>
      </c>
      <c r="AI13" s="12">
        <f>SUM(AI6:AI12)</f>
        <v/>
      </c>
      <c r="AJ13" s="13">
        <f>SUM(AJ6:AJ12)</f>
        <v/>
      </c>
      <c r="AK13" s="13">
        <f>SUM(AK6:AK12)</f>
        <v/>
      </c>
      <c r="AL13" s="13">
        <f>SUM(AL6:AL12)</f>
        <v/>
      </c>
      <c r="AM13" s="13">
        <f>SUM(AM6:AM12)</f>
        <v/>
      </c>
      <c r="AN13" s="13">
        <f>SUM(AN6:AN12)</f>
        <v/>
      </c>
      <c r="AO13" s="13">
        <f>SUM(AO6:AO12)</f>
        <v/>
      </c>
      <c r="AP13" s="13">
        <f>SUM(AP6:AP12)</f>
        <v/>
      </c>
      <c r="AQ13" s="13">
        <f>SUM(AQ6:AQ12)</f>
        <v/>
      </c>
      <c r="AR13" s="14">
        <f>SUM(AR6:AR12)</f>
        <v/>
      </c>
      <c r="AS13" s="12">
        <f>SUM(AS6:AS12)</f>
        <v/>
      </c>
      <c r="AT13" s="13">
        <f>SUM(AT6:AT12)</f>
        <v/>
      </c>
      <c r="AU13" s="13">
        <f>SUM(AU6:AU12)</f>
        <v/>
      </c>
      <c r="AV13" s="13">
        <f>SUM(AV6:AV12)</f>
        <v/>
      </c>
      <c r="AW13" s="13">
        <f>SUM(AW6:AW12)</f>
        <v/>
      </c>
      <c r="AX13" s="13">
        <f>SUM(AX6:AX12)</f>
        <v/>
      </c>
      <c r="AY13" s="13">
        <f>SUM(AY6:AY12)</f>
        <v/>
      </c>
      <c r="AZ13" s="13">
        <f>SUM(AZ6:AZ12)</f>
        <v/>
      </c>
      <c r="BA13" s="13">
        <f>SUM(BA6:BA12)</f>
        <v/>
      </c>
      <c r="BB13" s="14">
        <f>SUM(BB6:BB12)</f>
        <v/>
      </c>
      <c r="BC13" s="7">
        <f>SUM(BC6:BC12)</f>
        <v/>
      </c>
      <c r="BD13" s="13">
        <f>SUM(BD6:BD12)</f>
        <v/>
      </c>
      <c r="BE13" s="13">
        <f>SUM(BE6:BE12)</f>
        <v/>
      </c>
      <c r="BF13" s="13">
        <f>BE13-BD13</f>
        <v/>
      </c>
      <c r="BG13" s="13">
        <f>SUM(BG6:BG12)</f>
        <v/>
      </c>
      <c r="BH13" s="13">
        <f>SUM(BH6:BH12)</f>
        <v/>
      </c>
      <c r="BI13" s="13">
        <f>BH13-BG13</f>
        <v/>
      </c>
      <c r="BJ13" s="13">
        <f>IFERROR(BH13/30*30,0)</f>
        <v/>
      </c>
    </row>
    <row r="15">
      <c r="A15" s="7" t="n"/>
      <c r="B15" s="7" t="n"/>
      <c r="C15" s="7" t="n"/>
      <c r="D15" s="7" t="inlineStr">
        <is>
          <t>ТРЕНАЖЕРНЫЙ ЗАЛ</t>
        </is>
      </c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  <c r="O15" s="7" t="n"/>
      <c r="P15" s="7" t="n"/>
      <c r="Q15" s="7" t="n"/>
      <c r="R15" s="7" t="n"/>
      <c r="S15" s="7" t="n"/>
      <c r="T15" s="7" t="n"/>
      <c r="U15" s="7" t="n"/>
      <c r="V15" s="7" t="n"/>
      <c r="W15" s="7" t="n"/>
      <c r="X15" s="7" t="n"/>
      <c r="Y15" s="7" t="n"/>
      <c r="Z15" s="7" t="n"/>
      <c r="AA15" s="7" t="n"/>
      <c r="AB15" s="7" t="n"/>
      <c r="AC15" s="7" t="n"/>
      <c r="AD15" s="7" t="n"/>
      <c r="AE15" s="7" t="n"/>
      <c r="AF15" s="7" t="n"/>
      <c r="AG15" s="7" t="n"/>
      <c r="AH15" s="7" t="n"/>
      <c r="AI15" s="7" t="n"/>
      <c r="AJ15" s="7" t="n"/>
      <c r="AK15" s="7" t="n"/>
      <c r="AL15" s="7" t="n"/>
      <c r="AM15" s="7" t="n"/>
      <c r="AN15" s="7" t="n"/>
      <c r="AO15" s="7" t="n"/>
      <c r="AP15" s="7" t="n"/>
      <c r="AQ15" s="7" t="n"/>
      <c r="AR15" s="7" t="n"/>
      <c r="AS15" s="7" t="n"/>
      <c r="AT15" s="7" t="n"/>
      <c r="AU15" s="7" t="n"/>
      <c r="AV15" s="7" t="n"/>
      <c r="AW15" s="7" t="n"/>
      <c r="AX15" s="7" t="n"/>
      <c r="AY15" s="7" t="n"/>
      <c r="AZ15" s="7" t="n"/>
      <c r="BA15" s="7" t="n"/>
      <c r="BB15" s="7" t="n"/>
      <c r="BC15" s="7" t="n"/>
      <c r="BD15" s="7" t="n"/>
      <c r="BE15" s="7" t="n"/>
      <c r="BF15" s="7" t="n"/>
      <c r="BG15" s="7" t="n"/>
      <c r="BH15" s="7" t="n"/>
      <c r="BI15" s="7" t="n"/>
      <c r="BJ15" s="7" t="n"/>
    </row>
    <row r="16">
      <c r="A16" s="8" t="n">
        <v>8</v>
      </c>
      <c r="B16" s="8" t="inlineStr">
        <is>
          <t>2026-03-01</t>
        </is>
      </c>
      <c r="C16" s="8" t="inlineStr">
        <is>
          <t>ПТ</t>
        </is>
      </c>
      <c r="D16" s="8" t="inlineStr">
        <is>
          <t>Акберов Эльнур Акрем Оглы</t>
        </is>
      </c>
      <c r="E16" s="9" t="n">
        <v>16</v>
      </c>
      <c r="F16" s="10" t="n">
        <v>0</v>
      </c>
      <c r="G16" s="10" t="n">
        <v>0</v>
      </c>
      <c r="H16" s="10" t="n">
        <v>0</v>
      </c>
      <c r="I16" s="10" t="n">
        <v>16</v>
      </c>
      <c r="J16" s="10" t="n">
        <v>7.371621973444416</v>
      </c>
      <c r="K16" s="10">
        <f>I16-J16</f>
        <v/>
      </c>
      <c r="L16" s="10" t="n">
        <v>25021.82999999999</v>
      </c>
      <c r="M16" s="10" t="n">
        <v>10795.10119285418</v>
      </c>
      <c r="N16" s="11">
        <f>L16-M16</f>
        <v/>
      </c>
      <c r="O16" s="9" t="n">
        <v>9</v>
      </c>
      <c r="P16" s="10" t="n">
        <v>0</v>
      </c>
      <c r="Q16" s="10" t="n">
        <v>0</v>
      </c>
      <c r="R16" s="10" t="n">
        <v>0</v>
      </c>
      <c r="S16" s="10" t="n">
        <v>9</v>
      </c>
      <c r="T16" s="10" t="n">
        <v>7.371621973444416</v>
      </c>
      <c r="U16" s="10">
        <f>S16-T16</f>
        <v/>
      </c>
      <c r="V16" s="10" t="n">
        <v>14392.17</v>
      </c>
      <c r="W16" s="10" t="n">
        <v>10795.10119285418</v>
      </c>
      <c r="X16" s="11">
        <f>V16-W16</f>
        <v/>
      </c>
      <c r="Y16" s="9" t="n">
        <v>9</v>
      </c>
      <c r="Z16" s="10" t="n">
        <v>0</v>
      </c>
      <c r="AA16" s="10" t="n">
        <v>0</v>
      </c>
      <c r="AB16" s="10" t="n">
        <v>0</v>
      </c>
      <c r="AC16" s="10" t="n">
        <v>9</v>
      </c>
      <c r="AD16" s="10" t="n">
        <v>7.371621973444416</v>
      </c>
      <c r="AE16" s="10">
        <f>AC16-AD16</f>
        <v/>
      </c>
      <c r="AF16" s="10" t="n">
        <v>14645.18</v>
      </c>
      <c r="AG16" s="10" t="n">
        <v>10795.10119285418</v>
      </c>
      <c r="AH16" s="11">
        <f>AF16-AG16</f>
        <v/>
      </c>
      <c r="AI16" s="9" t="n">
        <v>13</v>
      </c>
      <c r="AJ16" s="10" t="n">
        <v>0</v>
      </c>
      <c r="AK16" s="10" t="n">
        <v>0</v>
      </c>
      <c r="AL16" s="10" t="n">
        <v>0</v>
      </c>
      <c r="AM16" s="10" t="n">
        <v>13</v>
      </c>
      <c r="AN16" s="10" t="n">
        <v>7.371621973444416</v>
      </c>
      <c r="AO16" s="10">
        <f>AM16-AN16</f>
        <v/>
      </c>
      <c r="AP16" s="10" t="n">
        <v>21341.33</v>
      </c>
      <c r="AQ16" s="10" t="n">
        <v>10795.10119285418</v>
      </c>
      <c r="AR16" s="11">
        <f>AP16-AQ16</f>
        <v/>
      </c>
      <c r="AS16" s="9" t="n">
        <v>3</v>
      </c>
      <c r="AT16" s="10" t="n">
        <v>0</v>
      </c>
      <c r="AU16" s="10" t="n">
        <v>0</v>
      </c>
      <c r="AV16" s="10" t="n">
        <v>0</v>
      </c>
      <c r="AW16" s="10" t="n">
        <v>3</v>
      </c>
      <c r="AX16" s="10" t="n">
        <v>2.513512106222334</v>
      </c>
      <c r="AY16" s="10">
        <f>AW16-AX16</f>
        <v/>
      </c>
      <c r="AZ16" s="10" t="n">
        <v>4820.33</v>
      </c>
      <c r="BA16" s="10" t="n">
        <v>3719.595228583253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IFERROR(BH16/30*30,0)</f>
        <v/>
      </c>
    </row>
    <row r="17">
      <c r="A17" s="8" t="n">
        <v>9</v>
      </c>
      <c r="B17" s="8" t="inlineStr">
        <is>
          <t>2026-03-01</t>
        </is>
      </c>
      <c r="C17" s="8" t="inlineStr">
        <is>
          <t>МТ</t>
        </is>
      </c>
      <c r="D17" s="8" t="inlineStr">
        <is>
          <t>Бажев Михаил Валерьевич</t>
        </is>
      </c>
      <c r="E17" s="9" t="n">
        <v>25</v>
      </c>
      <c r="F17" s="10" t="n">
        <v>6</v>
      </c>
      <c r="G17" s="10" t="n">
        <v>0</v>
      </c>
      <c r="H17" s="10" t="n">
        <v>0</v>
      </c>
      <c r="I17" s="10" t="n">
        <v>31</v>
      </c>
      <c r="J17" s="10" t="n">
        <v>23.95777141369435</v>
      </c>
      <c r="K17" s="10">
        <f>I17-J17</f>
        <v/>
      </c>
      <c r="L17" s="10" t="n">
        <v>57648.82</v>
      </c>
      <c r="M17" s="10" t="n">
        <v>42973.24931142593</v>
      </c>
      <c r="N17" s="11">
        <f>L17-M17</f>
        <v/>
      </c>
      <c r="O17" s="9" t="n">
        <v>20</v>
      </c>
      <c r="P17" s="10" t="n">
        <v>4</v>
      </c>
      <c r="Q17" s="10" t="n">
        <v>0</v>
      </c>
      <c r="R17" s="10" t="n">
        <v>0</v>
      </c>
      <c r="S17" s="10" t="n">
        <v>24</v>
      </c>
      <c r="T17" s="10" t="n">
        <v>23.95777141369435</v>
      </c>
      <c r="U17" s="10">
        <f>S17-T17</f>
        <v/>
      </c>
      <c r="V17" s="10" t="n">
        <v>49498.41</v>
      </c>
      <c r="W17" s="10" t="n">
        <v>42973.24931142593</v>
      </c>
      <c r="X17" s="11">
        <f>V17-W17</f>
        <v/>
      </c>
      <c r="Y17" s="9" t="n">
        <v>17</v>
      </c>
      <c r="Z17" s="10" t="n">
        <v>2</v>
      </c>
      <c r="AA17" s="10" t="n">
        <v>0</v>
      </c>
      <c r="AB17" s="10" t="n">
        <v>0</v>
      </c>
      <c r="AC17" s="10" t="n">
        <v>19</v>
      </c>
      <c r="AD17" s="10" t="n">
        <v>23.95777141369435</v>
      </c>
      <c r="AE17" s="10">
        <f>AC17-AD17</f>
        <v/>
      </c>
      <c r="AF17" s="10" t="n">
        <v>39871.58</v>
      </c>
      <c r="AG17" s="10" t="n">
        <v>42973.24931142593</v>
      </c>
      <c r="AH17" s="11">
        <f>AF17-AG17</f>
        <v/>
      </c>
      <c r="AI17" s="9" t="n">
        <v>18</v>
      </c>
      <c r="AJ17" s="10" t="n">
        <v>0</v>
      </c>
      <c r="AK17" s="10" t="n">
        <v>1</v>
      </c>
      <c r="AL17" s="10" t="n">
        <v>0</v>
      </c>
      <c r="AM17" s="10" t="n">
        <v>19</v>
      </c>
      <c r="AN17" s="10" t="n">
        <v>23.95777141369435</v>
      </c>
      <c r="AO17" s="10">
        <f>AM17-AN17</f>
        <v/>
      </c>
      <c r="AP17" s="10" t="n">
        <v>37716.83</v>
      </c>
      <c r="AQ17" s="10" t="n">
        <v>42973.24931142593</v>
      </c>
      <c r="AR17" s="11">
        <f>AP17-AQ17</f>
        <v/>
      </c>
      <c r="AS17" s="9" t="n">
        <v>8</v>
      </c>
      <c r="AT17" s="10" t="n">
        <v>0</v>
      </c>
      <c r="AU17" s="10" t="n">
        <v>0</v>
      </c>
      <c r="AV17" s="10" t="n">
        <v>0</v>
      </c>
      <c r="AW17" s="10" t="n">
        <v>8</v>
      </c>
      <c r="AX17" s="10" t="n">
        <v>8.168914345222584</v>
      </c>
      <c r="AY17" s="10">
        <f>AW17-AX17</f>
        <v/>
      </c>
      <c r="AZ17" s="10" t="n">
        <v>14335.01</v>
      </c>
      <c r="BA17" s="10" t="n">
        <v>14807.00275429623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IFERROR(BH17/30*30,0)</f>
        <v/>
      </c>
    </row>
    <row r="18">
      <c r="A18" s="8" t="n">
        <v>10</v>
      </c>
      <c r="B18" s="8" t="inlineStr">
        <is>
          <t>2026-03-01</t>
        </is>
      </c>
      <c r="C18" s="8" t="inlineStr">
        <is>
          <t>ПТ</t>
        </is>
      </c>
      <c r="D18" s="8" t="inlineStr">
        <is>
          <t>Бакшеева Аделия Фаилевна</t>
        </is>
      </c>
      <c r="E18" s="9" t="n">
        <v>4</v>
      </c>
      <c r="F18" s="10" t="n">
        <v>1</v>
      </c>
      <c r="G18" s="10" t="n">
        <v>0</v>
      </c>
      <c r="H18" s="10" t="n">
        <v>0</v>
      </c>
      <c r="I18" s="10" t="n">
        <v>5</v>
      </c>
      <c r="J18" s="10" t="n">
        <v>5.75907966675345</v>
      </c>
      <c r="K18" s="10">
        <f>I18-J18</f>
        <v/>
      </c>
      <c r="L18" s="10" t="n">
        <v>7456</v>
      </c>
      <c r="M18" s="10" t="n">
        <v>7917.942026315222</v>
      </c>
      <c r="N18" s="11">
        <f>L18-M18</f>
        <v/>
      </c>
      <c r="O18" s="9" t="n">
        <v>7</v>
      </c>
      <c r="P18" s="10" t="n">
        <v>1</v>
      </c>
      <c r="Q18" s="10" t="n">
        <v>0</v>
      </c>
      <c r="R18" s="10" t="n">
        <v>0</v>
      </c>
      <c r="S18" s="10" t="n">
        <v>8</v>
      </c>
      <c r="T18" s="10" t="n">
        <v>5.75907966675345</v>
      </c>
      <c r="U18" s="10">
        <f>S18-T18</f>
        <v/>
      </c>
      <c r="V18" s="10" t="n">
        <v>12307.5</v>
      </c>
      <c r="W18" s="10" t="n">
        <v>7917.942026315222</v>
      </c>
      <c r="X18" s="11">
        <f>V18-W18</f>
        <v/>
      </c>
      <c r="Y18" s="9" t="n">
        <v>6</v>
      </c>
      <c r="Z18" s="10" t="n">
        <v>3</v>
      </c>
      <c r="AA18" s="10" t="n">
        <v>3</v>
      </c>
      <c r="AB18" s="10" t="n">
        <v>0</v>
      </c>
      <c r="AC18" s="10" t="n">
        <v>12</v>
      </c>
      <c r="AD18" s="10" t="n">
        <v>5.75907966675345</v>
      </c>
      <c r="AE18" s="10">
        <f>AC18-AD18</f>
        <v/>
      </c>
      <c r="AF18" s="10" t="n">
        <v>12745</v>
      </c>
      <c r="AG18" s="10" t="n">
        <v>7917.942026315222</v>
      </c>
      <c r="AH18" s="11">
        <f>AF18-AG18</f>
        <v/>
      </c>
      <c r="AI18" s="9" t="n">
        <v>8</v>
      </c>
      <c r="AJ18" s="10" t="n">
        <v>4</v>
      </c>
      <c r="AK18" s="10" t="n">
        <v>0</v>
      </c>
      <c r="AL18" s="10" t="n">
        <v>0</v>
      </c>
      <c r="AM18" s="10" t="n">
        <v>12</v>
      </c>
      <c r="AN18" s="10" t="n">
        <v>5.75907966675345</v>
      </c>
      <c r="AO18" s="10">
        <f>AM18-AN18</f>
        <v/>
      </c>
      <c r="AP18" s="10" t="n">
        <v>17114.5</v>
      </c>
      <c r="AQ18" s="10" t="n">
        <v>7917.942026315222</v>
      </c>
      <c r="AR18" s="11">
        <f>AP18-AQ18</f>
        <v/>
      </c>
      <c r="AS18" s="9" t="n">
        <v>2</v>
      </c>
      <c r="AT18" s="10" t="n">
        <v>0</v>
      </c>
      <c r="AU18" s="10" t="n">
        <v>0</v>
      </c>
      <c r="AV18" s="10" t="n">
        <v>0</v>
      </c>
      <c r="AW18" s="10" t="n">
        <v>2</v>
      </c>
      <c r="AX18" s="10" t="n">
        <v>1.963681332986198</v>
      </c>
      <c r="AY18" s="10">
        <f>AW18-AX18</f>
        <v/>
      </c>
      <c r="AZ18" s="10" t="n">
        <v>3134.5</v>
      </c>
      <c r="BA18" s="10" t="n">
        <v>2728.231894739102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IFERROR(BH18/30*30,0)</f>
        <v/>
      </c>
    </row>
    <row r="19">
      <c r="A19" s="8" t="n">
        <v>11</v>
      </c>
      <c r="B19" s="8" t="inlineStr">
        <is>
          <t>2026-03-01</t>
        </is>
      </c>
      <c r="C19" s="8" t="inlineStr">
        <is>
          <t>ПТ</t>
        </is>
      </c>
      <c r="D19" s="8" t="inlineStr">
        <is>
          <t>Грищенко Андрей Сергеевич</t>
        </is>
      </c>
      <c r="E19" s="9" t="n">
        <v>33</v>
      </c>
      <c r="F19" s="10" t="n">
        <v>0</v>
      </c>
      <c r="G19" s="10" t="n">
        <v>2</v>
      </c>
      <c r="H19" s="10" t="n">
        <v>0</v>
      </c>
      <c r="I19" s="10" t="n">
        <v>35</v>
      </c>
      <c r="J19" s="10" t="n">
        <v>25.10958734704504</v>
      </c>
      <c r="K19" s="10">
        <f>I19-J19</f>
        <v/>
      </c>
      <c r="L19" s="10" t="n">
        <v>52779.84</v>
      </c>
      <c r="M19" s="10" t="n">
        <v>38876.17465827445</v>
      </c>
      <c r="N19" s="11">
        <f>L19-M19</f>
        <v/>
      </c>
      <c r="O19" s="9" t="n">
        <v>35</v>
      </c>
      <c r="P19" s="10" t="n">
        <v>0</v>
      </c>
      <c r="Q19" s="10" t="n">
        <v>1</v>
      </c>
      <c r="R19" s="10" t="n">
        <v>0</v>
      </c>
      <c r="S19" s="10" t="n">
        <v>36</v>
      </c>
      <c r="T19" s="10" t="n">
        <v>25.10958734704504</v>
      </c>
      <c r="U19" s="10">
        <f>S19-T19</f>
        <v/>
      </c>
      <c r="V19" s="10" t="n">
        <v>56968.50999999999</v>
      </c>
      <c r="W19" s="10" t="n">
        <v>38876.17465827445</v>
      </c>
      <c r="X19" s="11">
        <f>V19-W19</f>
        <v/>
      </c>
      <c r="Y19" s="9" t="n">
        <v>26</v>
      </c>
      <c r="Z19" s="10" t="n">
        <v>0</v>
      </c>
      <c r="AA19" s="10" t="n">
        <v>2</v>
      </c>
      <c r="AB19" s="10" t="n">
        <v>0</v>
      </c>
      <c r="AC19" s="10" t="n">
        <v>28</v>
      </c>
      <c r="AD19" s="10" t="n">
        <v>25.10958734704504</v>
      </c>
      <c r="AE19" s="10">
        <f>AC19-AD19</f>
        <v/>
      </c>
      <c r="AF19" s="10" t="n">
        <v>42997.58</v>
      </c>
      <c r="AG19" s="10" t="n">
        <v>38876.17465827445</v>
      </c>
      <c r="AH19" s="11">
        <f>AF19-AG19</f>
        <v/>
      </c>
      <c r="AI19" s="9" t="n">
        <v>31</v>
      </c>
      <c r="AJ19" s="10" t="n">
        <v>0</v>
      </c>
      <c r="AK19" s="10" t="n">
        <v>6</v>
      </c>
      <c r="AL19" s="10" t="n">
        <v>0</v>
      </c>
      <c r="AM19" s="10" t="n">
        <v>37</v>
      </c>
      <c r="AN19" s="10" t="n">
        <v>25.10958734704504</v>
      </c>
      <c r="AO19" s="10">
        <f>AM19-AN19</f>
        <v/>
      </c>
      <c r="AP19" s="10" t="n">
        <v>46990.66</v>
      </c>
      <c r="AQ19" s="10" t="n">
        <v>38876.17465827445</v>
      </c>
      <c r="AR19" s="11">
        <f>AP19-AQ19</f>
        <v/>
      </c>
      <c r="AS19" s="9" t="n">
        <v>18</v>
      </c>
      <c r="AT19" s="10" t="n">
        <v>1</v>
      </c>
      <c r="AU19" s="10" t="n">
        <v>2</v>
      </c>
      <c r="AV19" s="10" t="n">
        <v>0</v>
      </c>
      <c r="AW19" s="10" t="n">
        <v>21</v>
      </c>
      <c r="AX19" s="10" t="n">
        <v>8.561650611819823</v>
      </c>
      <c r="AY19" s="10">
        <f>AW19-AX19</f>
        <v/>
      </c>
      <c r="AZ19" s="10" t="n">
        <v>32190</v>
      </c>
      <c r="BA19" s="10" t="n">
        <v>13395.30136690216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IFERROR(BH19/30*30,0)</f>
        <v/>
      </c>
    </row>
    <row r="20">
      <c r="A20" s="8" t="n">
        <v>12</v>
      </c>
      <c r="B20" s="8" t="inlineStr">
        <is>
          <t>2026-03-01</t>
        </is>
      </c>
      <c r="C20" s="8" t="inlineStr">
        <is>
          <t>МТ</t>
        </is>
      </c>
      <c r="D20" s="8" t="inlineStr">
        <is>
          <t>Дубровин Евгений Андреевич</t>
        </is>
      </c>
      <c r="E20" s="9" t="n">
        <v>25</v>
      </c>
      <c r="F20" s="10" t="n">
        <v>0</v>
      </c>
      <c r="G20" s="10" t="n">
        <v>0</v>
      </c>
      <c r="H20" s="10" t="n">
        <v>0</v>
      </c>
      <c r="I20" s="10" t="n">
        <v>25</v>
      </c>
      <c r="J20" s="10" t="n">
        <v>33.40266206717001</v>
      </c>
      <c r="K20" s="10">
        <f>I20-J20</f>
        <v/>
      </c>
      <c r="L20" s="10" t="n">
        <v>50231.83</v>
      </c>
      <c r="M20" s="10" t="n">
        <v>67808.88723699025</v>
      </c>
      <c r="N20" s="11">
        <f>L20-M20</f>
        <v/>
      </c>
      <c r="O20" s="9" t="n">
        <v>28</v>
      </c>
      <c r="P20" s="10" t="n">
        <v>0</v>
      </c>
      <c r="Q20" s="10" t="n">
        <v>2</v>
      </c>
      <c r="R20" s="10" t="n">
        <v>0</v>
      </c>
      <c r="S20" s="10" t="n">
        <v>30</v>
      </c>
      <c r="T20" s="10" t="n">
        <v>33.40266206717001</v>
      </c>
      <c r="U20" s="10">
        <f>S20-T20</f>
        <v/>
      </c>
      <c r="V20" s="10" t="n">
        <v>55594.83</v>
      </c>
      <c r="W20" s="10" t="n">
        <v>67808.88723699025</v>
      </c>
      <c r="X20" s="11">
        <f>V20-W20</f>
        <v/>
      </c>
      <c r="Y20" s="9" t="n">
        <v>35</v>
      </c>
      <c r="Z20" s="10" t="n">
        <v>0</v>
      </c>
      <c r="AA20" s="10" t="n">
        <v>0</v>
      </c>
      <c r="AB20" s="10" t="n">
        <v>0</v>
      </c>
      <c r="AC20" s="10" t="n">
        <v>35</v>
      </c>
      <c r="AD20" s="10" t="n">
        <v>33.40266206717001</v>
      </c>
      <c r="AE20" s="10">
        <f>AC20-AD20</f>
        <v/>
      </c>
      <c r="AF20" s="10" t="n">
        <v>76265.08</v>
      </c>
      <c r="AG20" s="10" t="n">
        <v>67808.88723699025</v>
      </c>
      <c r="AH20" s="11">
        <f>AF20-AG20</f>
        <v/>
      </c>
      <c r="AI20" s="9" t="n">
        <v>30</v>
      </c>
      <c r="AJ20" s="10" t="n">
        <v>0</v>
      </c>
      <c r="AK20" s="10" t="n">
        <v>0</v>
      </c>
      <c r="AL20" s="10" t="n">
        <v>0</v>
      </c>
      <c r="AM20" s="10" t="n">
        <v>30</v>
      </c>
      <c r="AN20" s="10" t="n">
        <v>33.40266206717001</v>
      </c>
      <c r="AO20" s="10">
        <f>AM20-AN20</f>
        <v/>
      </c>
      <c r="AP20" s="10" t="n">
        <v>62722.84</v>
      </c>
      <c r="AQ20" s="10" t="n">
        <v>67808.88723699025</v>
      </c>
      <c r="AR20" s="11">
        <f>AP20-AQ20</f>
        <v/>
      </c>
      <c r="AS20" s="9" t="n">
        <v>14</v>
      </c>
      <c r="AT20" s="10" t="n">
        <v>0</v>
      </c>
      <c r="AU20" s="10" t="n">
        <v>2</v>
      </c>
      <c r="AV20" s="10" t="n">
        <v>0</v>
      </c>
      <c r="AW20" s="10" t="n">
        <v>16</v>
      </c>
      <c r="AX20" s="10" t="n">
        <v>11.38935173131995</v>
      </c>
      <c r="AY20" s="10">
        <f>AW20-AX20</f>
        <v/>
      </c>
      <c r="AZ20" s="10" t="n">
        <v>25315.16</v>
      </c>
      <c r="BA20" s="10" t="n">
        <v>23364.45105203894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IFERROR(BH20/30*30,0)</f>
        <v/>
      </c>
    </row>
    <row r="21">
      <c r="A21" s="8" t="n">
        <v>13</v>
      </c>
      <c r="B21" s="8" t="inlineStr">
        <is>
          <t>2026-03-01</t>
        </is>
      </c>
      <c r="C21" s="8" t="inlineStr">
        <is>
          <t>ТВК</t>
        </is>
      </c>
      <c r="D21" s="8" t="inlineStr">
        <is>
          <t>Егиазарян Эльмира Яновна</t>
        </is>
      </c>
      <c r="E21" s="9" t="n">
        <v>24</v>
      </c>
      <c r="F21" s="10" t="n">
        <v>0</v>
      </c>
      <c r="G21" s="10" t="n">
        <v>0</v>
      </c>
      <c r="H21" s="10" t="n">
        <v>0</v>
      </c>
      <c r="I21" s="10" t="n">
        <v>24</v>
      </c>
      <c r="J21" s="10" t="n">
        <v>24.18813460036449</v>
      </c>
      <c r="K21" s="10">
        <f>I21-J21</f>
        <v/>
      </c>
      <c r="L21" s="10" t="n">
        <v>49511.87</v>
      </c>
      <c r="M21" s="10" t="n">
        <v>52249.21046434755</v>
      </c>
      <c r="N21" s="11">
        <f>L21-M21</f>
        <v/>
      </c>
      <c r="O21" s="9" t="n">
        <v>21</v>
      </c>
      <c r="P21" s="10" t="n">
        <v>0</v>
      </c>
      <c r="Q21" s="10" t="n">
        <v>0</v>
      </c>
      <c r="R21" s="10" t="n">
        <v>0</v>
      </c>
      <c r="S21" s="10" t="n">
        <v>21</v>
      </c>
      <c r="T21" s="10" t="n">
        <v>24.18813460036449</v>
      </c>
      <c r="U21" s="10">
        <f>S21-T21</f>
        <v/>
      </c>
      <c r="V21" s="10" t="n">
        <v>47451.5</v>
      </c>
      <c r="W21" s="10" t="n">
        <v>52249.21046434755</v>
      </c>
      <c r="X21" s="11">
        <f>V21-W21</f>
        <v/>
      </c>
      <c r="Y21" s="9" t="n">
        <v>26</v>
      </c>
      <c r="Z21" s="10" t="n">
        <v>0</v>
      </c>
      <c r="AA21" s="10" t="n">
        <v>1</v>
      </c>
      <c r="AB21" s="10" t="n">
        <v>0</v>
      </c>
      <c r="AC21" s="10" t="n">
        <v>27</v>
      </c>
      <c r="AD21" s="10" t="n">
        <v>24.18813460036449</v>
      </c>
      <c r="AE21" s="10">
        <f>AC21-AD21</f>
        <v/>
      </c>
      <c r="AF21" s="10" t="n">
        <v>58727.5</v>
      </c>
      <c r="AG21" s="10" t="n">
        <v>52249.21046434755</v>
      </c>
      <c r="AH21" s="11">
        <f>AF21-AG21</f>
        <v/>
      </c>
      <c r="AI21" s="9" t="n">
        <v>23</v>
      </c>
      <c r="AJ21" s="10" t="n">
        <v>0</v>
      </c>
      <c r="AK21" s="10" t="n">
        <v>0</v>
      </c>
      <c r="AL21" s="10" t="n">
        <v>0</v>
      </c>
      <c r="AM21" s="10" t="n">
        <v>23</v>
      </c>
      <c r="AN21" s="10" t="n">
        <v>24.18813460036449</v>
      </c>
      <c r="AO21" s="10">
        <f>AM21-AN21</f>
        <v/>
      </c>
      <c r="AP21" s="10" t="n">
        <v>53925.75</v>
      </c>
      <c r="AQ21" s="10" t="n">
        <v>52249.21046434755</v>
      </c>
      <c r="AR21" s="11">
        <f>AP21-AQ21</f>
        <v/>
      </c>
      <c r="AS21" s="9" t="n">
        <v>10</v>
      </c>
      <c r="AT21" s="10" t="n">
        <v>0</v>
      </c>
      <c r="AU21" s="10" t="n">
        <v>1</v>
      </c>
      <c r="AV21" s="10" t="n">
        <v>0</v>
      </c>
      <c r="AW21" s="10" t="n">
        <v>11</v>
      </c>
      <c r="AX21" s="10" t="n">
        <v>8.247461598542031</v>
      </c>
      <c r="AY21" s="10">
        <f>AW21-AX21</f>
        <v/>
      </c>
      <c r="AZ21" s="10" t="n">
        <v>22830.25</v>
      </c>
      <c r="BA21" s="10" t="n">
        <v>18003.15814260977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IFERROR(BH21/30*30,0)</f>
        <v/>
      </c>
    </row>
    <row r="22">
      <c r="A22" s="8" t="n">
        <v>14</v>
      </c>
      <c r="B22" s="8" t="inlineStr">
        <is>
          <t>2026-03-01</t>
        </is>
      </c>
      <c r="C22" s="8" t="inlineStr">
        <is>
          <t>ПТ</t>
        </is>
      </c>
      <c r="D22" s="8" t="inlineStr">
        <is>
          <t>Зеленцова Алёна Витальевна</t>
        </is>
      </c>
      <c r="E22" s="9" t="n">
        <v>4</v>
      </c>
      <c r="F22" s="10" t="n">
        <v>0</v>
      </c>
      <c r="G22" s="10" t="n">
        <v>1</v>
      </c>
      <c r="H22" s="10" t="n">
        <v>0</v>
      </c>
      <c r="I22" s="10" t="n">
        <v>5</v>
      </c>
      <c r="J22" s="10" t="n">
        <v>8.984164280135381</v>
      </c>
      <c r="K22" s="10">
        <f>I22-J22</f>
        <v/>
      </c>
      <c r="L22" s="10" t="n">
        <v>7161.67</v>
      </c>
      <c r="M22" s="10" t="n">
        <v>14685.02038601486</v>
      </c>
      <c r="N22" s="11">
        <f>L22-M22</f>
        <v/>
      </c>
      <c r="O22" s="9" t="n">
        <v>4</v>
      </c>
      <c r="P22" s="10" t="n">
        <v>0</v>
      </c>
      <c r="Q22" s="10" t="n">
        <v>0</v>
      </c>
      <c r="R22" s="10" t="n">
        <v>0</v>
      </c>
      <c r="S22" s="10" t="n">
        <v>4</v>
      </c>
      <c r="T22" s="10" t="n">
        <v>8.984164280135381</v>
      </c>
      <c r="U22" s="10">
        <f>S22-T22</f>
        <v/>
      </c>
      <c r="V22" s="10" t="n">
        <v>7088.33</v>
      </c>
      <c r="W22" s="10" t="n">
        <v>14685.02038601486</v>
      </c>
      <c r="X22" s="11">
        <f>V22-W22</f>
        <v/>
      </c>
      <c r="Y22" s="9" t="n">
        <v>2</v>
      </c>
      <c r="Z22" s="10" t="n">
        <v>0</v>
      </c>
      <c r="AA22" s="10" t="n">
        <v>0</v>
      </c>
      <c r="AB22" s="10" t="n">
        <v>0</v>
      </c>
      <c r="AC22" s="10" t="n">
        <v>2</v>
      </c>
      <c r="AD22" s="10" t="n">
        <v>8.984164280135381</v>
      </c>
      <c r="AE22" s="10">
        <f>AC22-AD22</f>
        <v/>
      </c>
      <c r="AF22" s="10" t="n">
        <v>3544.17</v>
      </c>
      <c r="AG22" s="10" t="n">
        <v>14685.02038601486</v>
      </c>
      <c r="AH22" s="11">
        <f>AF22-AG22</f>
        <v/>
      </c>
      <c r="AI22" s="9" t="n">
        <v>8</v>
      </c>
      <c r="AJ22" s="10" t="n">
        <v>0</v>
      </c>
      <c r="AK22" s="10" t="n">
        <v>1</v>
      </c>
      <c r="AL22" s="10" t="n">
        <v>0</v>
      </c>
      <c r="AM22" s="10" t="n">
        <v>9</v>
      </c>
      <c r="AN22" s="10" t="n">
        <v>8.984164280135381</v>
      </c>
      <c r="AO22" s="10">
        <f>AM22-AN22</f>
        <v/>
      </c>
      <c r="AP22" s="10" t="n">
        <v>14323.33</v>
      </c>
      <c r="AQ22" s="10" t="n">
        <v>14685.02038601486</v>
      </c>
      <c r="AR22" s="11">
        <f>AP22-AQ22</f>
        <v/>
      </c>
      <c r="AS22" s="9" t="n">
        <v>2</v>
      </c>
      <c r="AT22" s="10" t="n">
        <v>0</v>
      </c>
      <c r="AU22" s="10" t="n">
        <v>0</v>
      </c>
      <c r="AV22" s="10" t="n">
        <v>0</v>
      </c>
      <c r="AW22" s="10" t="n">
        <v>2</v>
      </c>
      <c r="AX22" s="10" t="n">
        <v>3.063342879458469</v>
      </c>
      <c r="AY22" s="10">
        <f>AW22-AX22</f>
        <v/>
      </c>
      <c r="AZ22" s="10" t="n">
        <v>3381.66</v>
      </c>
      <c r="BA22" s="10" t="n">
        <v>5059.918455940545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IFERROR(BH22/30*30,0)</f>
        <v/>
      </c>
    </row>
    <row r="23">
      <c r="A23" s="8" t="n">
        <v>15</v>
      </c>
      <c r="B23" s="8" t="inlineStr">
        <is>
          <t>2026-03-01</t>
        </is>
      </c>
      <c r="C23" s="8" t="inlineStr">
        <is>
          <t>ПТ</t>
        </is>
      </c>
      <c r="D23" s="8" t="inlineStr">
        <is>
          <t>Карагодин Никита Константинович</t>
        </is>
      </c>
      <c r="E23" s="9" t="n">
        <v>5</v>
      </c>
      <c r="F23" s="10" t="n">
        <v>0</v>
      </c>
      <c r="G23" s="10" t="n">
        <v>0</v>
      </c>
      <c r="H23" s="10" t="n">
        <v>0</v>
      </c>
      <c r="I23" s="10" t="n">
        <v>5</v>
      </c>
      <c r="J23" s="10" t="n">
        <v>5.067990106743036</v>
      </c>
      <c r="K23" s="10">
        <f>I23-J23</f>
        <v/>
      </c>
      <c r="L23" s="10" t="n">
        <v>6947.5</v>
      </c>
      <c r="M23" s="10" t="n">
        <v>7572.682926330547</v>
      </c>
      <c r="N23" s="11">
        <f>L23-M23</f>
        <v/>
      </c>
      <c r="O23" s="9" t="n">
        <v>0</v>
      </c>
      <c r="P23" s="10" t="n">
        <v>0</v>
      </c>
      <c r="Q23" s="10" t="n">
        <v>0</v>
      </c>
      <c r="R23" s="10" t="n">
        <v>0</v>
      </c>
      <c r="S23" s="10" t="n">
        <v>0</v>
      </c>
      <c r="T23" s="10" t="n">
        <v>5.067990106743036</v>
      </c>
      <c r="U23" s="10">
        <f>S23-T23</f>
        <v/>
      </c>
      <c r="V23" s="10" t="n">
        <v>0</v>
      </c>
      <c r="W23" s="10" t="n">
        <v>7572.682926330547</v>
      </c>
      <c r="X23" s="11">
        <f>V23-W23</f>
        <v/>
      </c>
      <c r="Y23" s="9" t="n">
        <v>0</v>
      </c>
      <c r="Z23" s="10" t="n">
        <v>0</v>
      </c>
      <c r="AA23" s="10" t="n">
        <v>0</v>
      </c>
      <c r="AB23" s="10" t="n">
        <v>0</v>
      </c>
      <c r="AC23" s="10" t="n">
        <v>0</v>
      </c>
      <c r="AD23" s="10" t="n">
        <v>5.067990106743036</v>
      </c>
      <c r="AE23" s="10">
        <f>AC23-AD23</f>
        <v/>
      </c>
      <c r="AF23" s="10" t="n">
        <v>0</v>
      </c>
      <c r="AG23" s="10" t="n">
        <v>7572.682926330547</v>
      </c>
      <c r="AH23" s="11">
        <f>AF23-AG23</f>
        <v/>
      </c>
      <c r="AI23" s="9" t="n">
        <v>0</v>
      </c>
      <c r="AJ23" s="10" t="n">
        <v>0</v>
      </c>
      <c r="AK23" s="10" t="n">
        <v>0</v>
      </c>
      <c r="AL23" s="10" t="n">
        <v>0</v>
      </c>
      <c r="AM23" s="10" t="n">
        <v>0</v>
      </c>
      <c r="AN23" s="10" t="n">
        <v>5.067990106743036</v>
      </c>
      <c r="AO23" s="10">
        <f>AM23-AN23</f>
        <v/>
      </c>
      <c r="AP23" s="10" t="n">
        <v>0</v>
      </c>
      <c r="AQ23" s="10" t="n">
        <v>7572.682926330547</v>
      </c>
      <c r="AR23" s="11">
        <f>AP23-AQ23</f>
        <v/>
      </c>
      <c r="AS23" s="9" t="n">
        <v>0</v>
      </c>
      <c r="AT23" s="10" t="n">
        <v>0</v>
      </c>
      <c r="AU23" s="10" t="n">
        <v>0</v>
      </c>
      <c r="AV23" s="10" t="n">
        <v>0</v>
      </c>
      <c r="AW23" s="10" t="n">
        <v>0</v>
      </c>
      <c r="AX23" s="10" t="n">
        <v>1.728039573027854</v>
      </c>
      <c r="AY23" s="10">
        <f>AW23-AX23</f>
        <v/>
      </c>
      <c r="AZ23" s="10" t="n">
        <v>0</v>
      </c>
      <c r="BA23" s="10" t="n">
        <v>2609.268294677804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IFERROR(BH23/30*30,0)</f>
        <v/>
      </c>
    </row>
    <row r="24">
      <c r="A24" s="8" t="n">
        <v>16</v>
      </c>
      <c r="B24" s="8" t="inlineStr"/>
      <c r="C24" s="8" t="inlineStr">
        <is>
          <t>Вне плана</t>
        </is>
      </c>
      <c r="D24" s="8" t="inlineStr">
        <is>
          <t>Котляков Антон Сергеевич</t>
        </is>
      </c>
      <c r="E24" s="9" t="n">
        <v>0</v>
      </c>
      <c r="F24" s="10" t="n">
        <v>0</v>
      </c>
      <c r="G24" s="10" t="n">
        <v>0</v>
      </c>
      <c r="H24" s="10" t="n">
        <v>0</v>
      </c>
      <c r="I24" s="10" t="n">
        <v>0</v>
      </c>
      <c r="J24" s="10" t="n">
        <v>0</v>
      </c>
      <c r="K24" s="10">
        <f>I24-J24</f>
        <v/>
      </c>
      <c r="L24" s="10" t="n">
        <v>0</v>
      </c>
      <c r="M24" s="10" t="n">
        <v>0</v>
      </c>
      <c r="N24" s="11">
        <f>L24-M24</f>
        <v/>
      </c>
      <c r="O24" s="9" t="n">
        <v>0</v>
      </c>
      <c r="P24" s="10" t="n">
        <v>0</v>
      </c>
      <c r="Q24" s="10" t="n">
        <v>0</v>
      </c>
      <c r="R24" s="10" t="n">
        <v>0</v>
      </c>
      <c r="S24" s="10" t="n">
        <v>0</v>
      </c>
      <c r="T24" s="10" t="n">
        <v>0</v>
      </c>
      <c r="U24" s="10">
        <f>S24-T24</f>
        <v/>
      </c>
      <c r="V24" s="10" t="n">
        <v>0</v>
      </c>
      <c r="W24" s="10" t="n">
        <v>0</v>
      </c>
      <c r="X24" s="11">
        <f>V24-W24</f>
        <v/>
      </c>
      <c r="Y24" s="9" t="n">
        <v>2</v>
      </c>
      <c r="Z24" s="10" t="n">
        <v>0</v>
      </c>
      <c r="AA24" s="10" t="n">
        <v>3</v>
      </c>
      <c r="AB24" s="10" t="n">
        <v>0</v>
      </c>
      <c r="AC24" s="10" t="n">
        <v>5</v>
      </c>
      <c r="AD24" s="10" t="n">
        <v>0</v>
      </c>
      <c r="AE24" s="10">
        <f>AC24-AD24</f>
        <v/>
      </c>
      <c r="AF24" s="10" t="n">
        <v>3380</v>
      </c>
      <c r="AG24" s="10" t="n">
        <v>0</v>
      </c>
      <c r="AH24" s="11">
        <f>AF24-AG24</f>
        <v/>
      </c>
      <c r="AI24" s="9" t="n">
        <v>3</v>
      </c>
      <c r="AJ24" s="10" t="n">
        <v>0</v>
      </c>
      <c r="AK24" s="10" t="n">
        <v>0</v>
      </c>
      <c r="AL24" s="10" t="n">
        <v>0</v>
      </c>
      <c r="AM24" s="10" t="n">
        <v>3</v>
      </c>
      <c r="AN24" s="10" t="n">
        <v>0</v>
      </c>
      <c r="AO24" s="10">
        <f>AM24-AN24</f>
        <v/>
      </c>
      <c r="AP24" s="10" t="n">
        <v>5002.5</v>
      </c>
      <c r="AQ24" s="10" t="n">
        <v>0</v>
      </c>
      <c r="AR24" s="11">
        <f>AP24-AQ24</f>
        <v/>
      </c>
      <c r="AS24" s="9" t="n">
        <v>1</v>
      </c>
      <c r="AT24" s="10" t="n">
        <v>0</v>
      </c>
      <c r="AU24" s="10" t="n">
        <v>0</v>
      </c>
      <c r="AV24" s="10" t="n">
        <v>0</v>
      </c>
      <c r="AW24" s="10" t="n">
        <v>1</v>
      </c>
      <c r="AX24" s="10" t="n">
        <v>0</v>
      </c>
      <c r="AY24" s="10">
        <f>AW24-AX24</f>
        <v/>
      </c>
      <c r="AZ24" s="10" t="n">
        <v>1622.5</v>
      </c>
      <c r="BA24" s="10" t="n">
        <v>0</v>
      </c>
      <c r="BB24" s="11">
        <f>AZ24-BA24</f>
        <v/>
      </c>
      <c r="BD24" s="10">
        <f>SUM(J24,T24,AD24,AN24,AX24)</f>
        <v/>
      </c>
      <c r="BE24" s="10">
        <f>SUM(I24,S24,AC24,AM24,AW24)</f>
        <v/>
      </c>
      <c r="BF24" s="10">
        <f>BE24-BD24</f>
        <v/>
      </c>
      <c r="BG24" s="10">
        <f>SUM(M24,W24,AG24,AQ24,BA24)</f>
        <v/>
      </c>
      <c r="BH24" s="10">
        <f>SUM(L24,V24,AF24,AP24,AZ24)</f>
        <v/>
      </c>
      <c r="BI24" s="10">
        <f>BH24-BG24</f>
        <v/>
      </c>
      <c r="BJ24" s="10">
        <f>IFERROR(BH24/30*30,0)</f>
        <v/>
      </c>
    </row>
    <row r="25">
      <c r="A25" s="8" t="n">
        <v>17</v>
      </c>
      <c r="B25" s="8" t="inlineStr">
        <is>
          <t>2026-03-01</t>
        </is>
      </c>
      <c r="C25" s="8" t="inlineStr">
        <is>
          <t>ПТ</t>
        </is>
      </c>
      <c r="D25" s="8" t="inlineStr">
        <is>
          <t>Краснобородикова Анастасия Иорданова</t>
        </is>
      </c>
      <c r="E25" s="9" t="n">
        <v>8</v>
      </c>
      <c r="F25" s="10" t="n">
        <v>0</v>
      </c>
      <c r="G25" s="10" t="n">
        <v>0</v>
      </c>
      <c r="H25" s="10" t="n">
        <v>0</v>
      </c>
      <c r="I25" s="10" t="n">
        <v>8</v>
      </c>
      <c r="J25" s="10" t="n">
        <v>5.989442853423588</v>
      </c>
      <c r="K25" s="10">
        <f>I25-J25</f>
        <v/>
      </c>
      <c r="L25" s="10" t="n">
        <v>12516</v>
      </c>
      <c r="M25" s="10" t="n">
        <v>9114.840239595431</v>
      </c>
      <c r="N25" s="11">
        <f>L25-M25</f>
        <v/>
      </c>
      <c r="O25" s="9" t="n">
        <v>11</v>
      </c>
      <c r="P25" s="10" t="n">
        <v>0</v>
      </c>
      <c r="Q25" s="10" t="n">
        <v>0</v>
      </c>
      <c r="R25" s="10" t="n">
        <v>0</v>
      </c>
      <c r="S25" s="10" t="n">
        <v>11</v>
      </c>
      <c r="T25" s="10" t="n">
        <v>5.989442853423588</v>
      </c>
      <c r="U25" s="10">
        <f>S25-T25</f>
        <v/>
      </c>
      <c r="V25" s="10" t="n">
        <v>17645.5</v>
      </c>
      <c r="W25" s="10" t="n">
        <v>9114.840239595431</v>
      </c>
      <c r="X25" s="11">
        <f>V25-W25</f>
        <v/>
      </c>
      <c r="Y25" s="9" t="n">
        <v>13</v>
      </c>
      <c r="Z25" s="10" t="n">
        <v>0</v>
      </c>
      <c r="AA25" s="10" t="n">
        <v>0</v>
      </c>
      <c r="AB25" s="10" t="n">
        <v>0</v>
      </c>
      <c r="AC25" s="10" t="n">
        <v>13</v>
      </c>
      <c r="AD25" s="10" t="n">
        <v>5.989442853423588</v>
      </c>
      <c r="AE25" s="10">
        <f>AC25-AD25</f>
        <v/>
      </c>
      <c r="AF25" s="10" t="n">
        <v>17526.5</v>
      </c>
      <c r="AG25" s="10" t="n">
        <v>9114.840239595431</v>
      </c>
      <c r="AH25" s="11">
        <f>AF25-AG25</f>
        <v/>
      </c>
      <c r="AI25" s="9" t="n">
        <v>12</v>
      </c>
      <c r="AJ25" s="10" t="n">
        <v>0</v>
      </c>
      <c r="AK25" s="10" t="n">
        <v>1</v>
      </c>
      <c r="AL25" s="10" t="n">
        <v>0</v>
      </c>
      <c r="AM25" s="10" t="n">
        <v>13</v>
      </c>
      <c r="AN25" s="10" t="n">
        <v>5.989442853423588</v>
      </c>
      <c r="AO25" s="10">
        <f>AM25-AN25</f>
        <v/>
      </c>
      <c r="AP25" s="10" t="n">
        <v>18048</v>
      </c>
      <c r="AQ25" s="10" t="n">
        <v>9114.840239595431</v>
      </c>
      <c r="AR25" s="11">
        <f>AP25-AQ25</f>
        <v/>
      </c>
      <c r="AS25" s="9" t="n">
        <v>5</v>
      </c>
      <c r="AT25" s="10" t="n">
        <v>0</v>
      </c>
      <c r="AU25" s="10" t="n">
        <v>0</v>
      </c>
      <c r="AV25" s="10" t="n">
        <v>0</v>
      </c>
      <c r="AW25" s="10" t="n">
        <v>5</v>
      </c>
      <c r="AX25" s="10" t="n">
        <v>2.042228586305646</v>
      </c>
      <c r="AY25" s="10">
        <f>AW25-AX25</f>
        <v/>
      </c>
      <c r="AZ25" s="10" t="n">
        <v>7322</v>
      </c>
      <c r="BA25" s="10" t="n">
        <v>3140.639041618269</v>
      </c>
      <c r="BB25" s="11">
        <f>AZ25-BA25</f>
        <v/>
      </c>
      <c r="BD25" s="10">
        <f>SUM(J25,T25,AD25,AN25,AX25)</f>
        <v/>
      </c>
      <c r="BE25" s="10">
        <f>SUM(I25,S25,AC25,AM25,AW25)</f>
        <v/>
      </c>
      <c r="BF25" s="10">
        <f>BE25-BD25</f>
        <v/>
      </c>
      <c r="BG25" s="10">
        <f>SUM(M25,W25,AG25,AQ25,BA25)</f>
        <v/>
      </c>
      <c r="BH25" s="10">
        <f>SUM(L25,V25,AF25,AP25,AZ25)</f>
        <v/>
      </c>
      <c r="BI25" s="10">
        <f>BH25-BG25</f>
        <v/>
      </c>
      <c r="BJ25" s="10">
        <f>IFERROR(BH25/30*30,0)</f>
        <v/>
      </c>
    </row>
    <row r="26">
      <c r="A26" s="8" t="n">
        <v>18</v>
      </c>
      <c r="B26" s="8" t="inlineStr">
        <is>
          <t>2026-03-01</t>
        </is>
      </c>
      <c r="C26" s="8" t="inlineStr">
        <is>
          <t>МТ</t>
        </is>
      </c>
      <c r="D26" s="8" t="inlineStr">
        <is>
          <t>Мясик Елизавета Сергеевна</t>
        </is>
      </c>
      <c r="E26" s="9" t="n">
        <v>20</v>
      </c>
      <c r="F26" s="10" t="n">
        <v>1</v>
      </c>
      <c r="G26" s="10" t="n">
        <v>0</v>
      </c>
      <c r="H26" s="10" t="n">
        <v>0</v>
      </c>
      <c r="I26" s="10" t="n">
        <v>21</v>
      </c>
      <c r="J26" s="10" t="n">
        <v>22.57559229367352</v>
      </c>
      <c r="K26" s="10">
        <f>I26-J26</f>
        <v/>
      </c>
      <c r="L26" s="10" t="n">
        <v>40150.5</v>
      </c>
      <c r="M26" s="10" t="n">
        <v>45735.32211130334</v>
      </c>
      <c r="N26" s="11">
        <f>L26-M26</f>
        <v/>
      </c>
      <c r="O26" s="9" t="n">
        <v>20</v>
      </c>
      <c r="P26" s="10" t="n">
        <v>0</v>
      </c>
      <c r="Q26" s="10" t="n">
        <v>0</v>
      </c>
      <c r="R26" s="10" t="n">
        <v>0</v>
      </c>
      <c r="S26" s="10" t="n">
        <v>20</v>
      </c>
      <c r="T26" s="10" t="n">
        <v>22.57559229367352</v>
      </c>
      <c r="U26" s="10">
        <f>S26-T26</f>
        <v/>
      </c>
      <c r="V26" s="10" t="n">
        <v>41371.5</v>
      </c>
      <c r="W26" s="10" t="n">
        <v>45735.32211130334</v>
      </c>
      <c r="X26" s="11">
        <f>V26-W26</f>
        <v/>
      </c>
      <c r="Y26" s="9" t="n">
        <v>15</v>
      </c>
      <c r="Z26" s="10" t="n">
        <v>0</v>
      </c>
      <c r="AA26" s="10" t="n">
        <v>0</v>
      </c>
      <c r="AB26" s="10" t="n">
        <v>0</v>
      </c>
      <c r="AC26" s="10" t="n">
        <v>15</v>
      </c>
      <c r="AD26" s="10" t="n">
        <v>22.57559229367352</v>
      </c>
      <c r="AE26" s="10">
        <f>AC26-AD26</f>
        <v/>
      </c>
      <c r="AF26" s="10" t="n">
        <v>34916.25</v>
      </c>
      <c r="AG26" s="10" t="n">
        <v>45735.32211130334</v>
      </c>
      <c r="AH26" s="11">
        <f>AF26-AG26</f>
        <v/>
      </c>
      <c r="AI26" s="9" t="n">
        <v>13</v>
      </c>
      <c r="AJ26" s="10" t="n">
        <v>0</v>
      </c>
      <c r="AK26" s="10" t="n">
        <v>0</v>
      </c>
      <c r="AL26" s="10" t="n">
        <v>0</v>
      </c>
      <c r="AM26" s="10" t="n">
        <v>13</v>
      </c>
      <c r="AN26" s="10" t="n">
        <v>22.57559229367352</v>
      </c>
      <c r="AO26" s="10">
        <f>AM26-AN26</f>
        <v/>
      </c>
      <c r="AP26" s="10" t="n">
        <v>27387.75</v>
      </c>
      <c r="AQ26" s="10" t="n">
        <v>45735.32211130334</v>
      </c>
      <c r="AR26" s="11">
        <f>AP26-AQ26</f>
        <v/>
      </c>
      <c r="AS26" s="9" t="n">
        <v>4</v>
      </c>
      <c r="AT26" s="10" t="n">
        <v>0</v>
      </c>
      <c r="AU26" s="10" t="n">
        <v>0</v>
      </c>
      <c r="AV26" s="10" t="n">
        <v>0</v>
      </c>
      <c r="AW26" s="10" t="n">
        <v>4</v>
      </c>
      <c r="AX26" s="10" t="n">
        <v>7.697630825305897</v>
      </c>
      <c r="AY26" s="10">
        <f>AW26-AX26</f>
        <v/>
      </c>
      <c r="AZ26" s="10" t="n">
        <v>8411.25</v>
      </c>
      <c r="BA26" s="10" t="n">
        <v>15758.71155478662</v>
      </c>
      <c r="BB26" s="11">
        <f>AZ26-BA26</f>
        <v/>
      </c>
      <c r="BD26" s="10">
        <f>SUM(J26,T26,AD26,AN26,AX26)</f>
        <v/>
      </c>
      <c r="BE26" s="10">
        <f>SUM(I26,S26,AC26,AM26,AW26)</f>
        <v/>
      </c>
      <c r="BF26" s="10">
        <f>BE26-BD26</f>
        <v/>
      </c>
      <c r="BG26" s="10">
        <f>SUM(M26,W26,AG26,AQ26,BA26)</f>
        <v/>
      </c>
      <c r="BH26" s="10">
        <f>SUM(L26,V26,AF26,AP26,AZ26)</f>
        <v/>
      </c>
      <c r="BI26" s="10">
        <f>BH26-BG26</f>
        <v/>
      </c>
      <c r="BJ26" s="10">
        <f>IFERROR(BH26/30*30,0)</f>
        <v/>
      </c>
    </row>
    <row r="27">
      <c r="A27" s="8" t="n">
        <v>19</v>
      </c>
      <c r="B27" s="8" t="inlineStr">
        <is>
          <t>2026-03-01</t>
        </is>
      </c>
      <c r="C27" s="8" t="inlineStr">
        <is>
          <t>ПТ</t>
        </is>
      </c>
      <c r="D27" s="8" t="inlineStr">
        <is>
          <t>Николаева Наталья Владимировна</t>
        </is>
      </c>
      <c r="E27" s="9" t="n">
        <v>0</v>
      </c>
      <c r="F27" s="10" t="n">
        <v>0</v>
      </c>
      <c r="G27" s="10" t="n">
        <v>0</v>
      </c>
      <c r="H27" s="10" t="n">
        <v>0</v>
      </c>
      <c r="I27" s="10" t="n">
        <v>0</v>
      </c>
      <c r="J27" s="10" t="n">
        <v>0</v>
      </c>
      <c r="K27" s="10">
        <f>I27-J27</f>
        <v/>
      </c>
      <c r="L27" s="10" t="n">
        <v>0</v>
      </c>
      <c r="M27" s="10" t="n">
        <v>0</v>
      </c>
      <c r="N27" s="11">
        <f>L27-M27</f>
        <v/>
      </c>
      <c r="O27" s="9" t="n">
        <v>0</v>
      </c>
      <c r="P27" s="10" t="n">
        <v>0</v>
      </c>
      <c r="Q27" s="10" t="n">
        <v>0</v>
      </c>
      <c r="R27" s="10" t="n">
        <v>0</v>
      </c>
      <c r="S27" s="10" t="n">
        <v>0</v>
      </c>
      <c r="T27" s="10" t="n">
        <v>0</v>
      </c>
      <c r="U27" s="10">
        <f>S27-T27</f>
        <v/>
      </c>
      <c r="V27" s="10" t="n">
        <v>0</v>
      </c>
      <c r="W27" s="10" t="n">
        <v>0</v>
      </c>
      <c r="X27" s="11">
        <f>V27-W27</f>
        <v/>
      </c>
      <c r="Y27" s="9" t="n">
        <v>0</v>
      </c>
      <c r="Z27" s="10" t="n">
        <v>0</v>
      </c>
      <c r="AA27" s="10" t="n">
        <v>0</v>
      </c>
      <c r="AB27" s="10" t="n">
        <v>0</v>
      </c>
      <c r="AC27" s="10" t="n">
        <v>0</v>
      </c>
      <c r="AD27" s="10" t="n">
        <v>0</v>
      </c>
      <c r="AE27" s="10">
        <f>AC27-AD27</f>
        <v/>
      </c>
      <c r="AF27" s="10" t="n">
        <v>0</v>
      </c>
      <c r="AG27" s="10" t="n">
        <v>0</v>
      </c>
      <c r="AH27" s="11">
        <f>AF27-AG27</f>
        <v/>
      </c>
      <c r="AI27" s="9" t="n">
        <v>0</v>
      </c>
      <c r="AJ27" s="10" t="n">
        <v>0</v>
      </c>
      <c r="AK27" s="10" t="n">
        <v>0</v>
      </c>
      <c r="AL27" s="10" t="n">
        <v>0</v>
      </c>
      <c r="AM27" s="10" t="n">
        <v>0</v>
      </c>
      <c r="AN27" s="10" t="n">
        <v>0</v>
      </c>
      <c r="AO27" s="10">
        <f>AM27-AN27</f>
        <v/>
      </c>
      <c r="AP27" s="10" t="n">
        <v>0</v>
      </c>
      <c r="AQ27" s="10" t="n">
        <v>0</v>
      </c>
      <c r="AR27" s="11">
        <f>AP27-AQ27</f>
        <v/>
      </c>
      <c r="AS27" s="9" t="n">
        <v>0</v>
      </c>
      <c r="AT27" s="10" t="n">
        <v>0</v>
      </c>
      <c r="AU27" s="10" t="n">
        <v>0</v>
      </c>
      <c r="AV27" s="10" t="n">
        <v>0</v>
      </c>
      <c r="AW27" s="10" t="n">
        <v>0</v>
      </c>
      <c r="AX27" s="10" t="n">
        <v>0</v>
      </c>
      <c r="AY27" s="10">
        <f>AW27-AX27</f>
        <v/>
      </c>
      <c r="AZ27" s="10" t="n">
        <v>0</v>
      </c>
      <c r="BA27" s="10" t="n">
        <v>0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IFERROR(BH27/30*30,0)</f>
        <v/>
      </c>
    </row>
    <row r="28">
      <c r="A28" s="8" t="n">
        <v>20</v>
      </c>
      <c r="B28" s="8" t="inlineStr">
        <is>
          <t>2026-03-01</t>
        </is>
      </c>
      <c r="C28" s="8" t="inlineStr">
        <is>
          <t>ПТ</t>
        </is>
      </c>
      <c r="D28" s="8" t="inlineStr">
        <is>
          <t>Николаева Татьяна Владимировна</t>
        </is>
      </c>
      <c r="E28" s="9" t="n">
        <v>0</v>
      </c>
      <c r="F28" s="10" t="n">
        <v>6</v>
      </c>
      <c r="G28" s="10" t="n">
        <v>1</v>
      </c>
      <c r="H28" s="10" t="n">
        <v>0</v>
      </c>
      <c r="I28" s="10" t="n">
        <v>7</v>
      </c>
      <c r="J28" s="10" t="n">
        <v>5.067990106743036</v>
      </c>
      <c r="K28" s="10">
        <f>I28-J28</f>
        <v/>
      </c>
      <c r="L28" s="10" t="n">
        <v>6180</v>
      </c>
      <c r="M28" s="10" t="n">
        <v>5340.007413096313</v>
      </c>
      <c r="N28" s="11">
        <f>L28-M28</f>
        <v/>
      </c>
      <c r="O28" s="9" t="n">
        <v>2</v>
      </c>
      <c r="P28" s="10" t="n">
        <v>4</v>
      </c>
      <c r="Q28" s="10" t="n">
        <v>2</v>
      </c>
      <c r="R28" s="10" t="n">
        <v>0</v>
      </c>
      <c r="S28" s="10" t="n">
        <v>8</v>
      </c>
      <c r="T28" s="10" t="n">
        <v>5.067990106743036</v>
      </c>
      <c r="U28" s="10">
        <f>S28-T28</f>
        <v/>
      </c>
      <c r="V28" s="10" t="n">
        <v>6770</v>
      </c>
      <c r="W28" s="10" t="n">
        <v>5340.007413096313</v>
      </c>
      <c r="X28" s="11">
        <f>V28-W28</f>
        <v/>
      </c>
      <c r="Y28" s="9" t="n">
        <v>8</v>
      </c>
      <c r="Z28" s="10" t="n">
        <v>8</v>
      </c>
      <c r="AA28" s="10" t="n">
        <v>2</v>
      </c>
      <c r="AB28" s="10" t="n">
        <v>0</v>
      </c>
      <c r="AC28" s="10" t="n">
        <v>18</v>
      </c>
      <c r="AD28" s="10" t="n">
        <v>5.067990106743036</v>
      </c>
      <c r="AE28" s="10">
        <f>AC28-AD28</f>
        <v/>
      </c>
      <c r="AF28" s="10" t="n">
        <v>21285</v>
      </c>
      <c r="AG28" s="10" t="n">
        <v>5340.007413096313</v>
      </c>
      <c r="AH28" s="11">
        <f>AF28-AG28</f>
        <v/>
      </c>
      <c r="AI28" s="9" t="n">
        <v>6</v>
      </c>
      <c r="AJ28" s="10" t="n">
        <v>7</v>
      </c>
      <c r="AK28" s="10" t="n">
        <v>5</v>
      </c>
      <c r="AL28" s="10" t="n">
        <v>0</v>
      </c>
      <c r="AM28" s="10" t="n">
        <v>18</v>
      </c>
      <c r="AN28" s="10" t="n">
        <v>5.067990106743036</v>
      </c>
      <c r="AO28" s="10">
        <f>AM28-AN28</f>
        <v/>
      </c>
      <c r="AP28" s="10" t="n">
        <v>17862</v>
      </c>
      <c r="AQ28" s="10" t="n">
        <v>5340.007413096313</v>
      </c>
      <c r="AR28" s="11">
        <f>AP28-AQ28</f>
        <v/>
      </c>
      <c r="AS28" s="9" t="n">
        <v>1</v>
      </c>
      <c r="AT28" s="10" t="n">
        <v>2</v>
      </c>
      <c r="AU28" s="10" t="n">
        <v>2</v>
      </c>
      <c r="AV28" s="10" t="n">
        <v>0</v>
      </c>
      <c r="AW28" s="10" t="n">
        <v>5</v>
      </c>
      <c r="AX28" s="10" t="n">
        <v>1.728039573027854</v>
      </c>
      <c r="AY28" s="10">
        <f>AW28-AX28</f>
        <v/>
      </c>
      <c r="AZ28" s="10" t="n">
        <v>3761</v>
      </c>
      <c r="BA28" s="10" t="n">
        <v>1839.970347614743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IFERROR(BH28/30*30,0)</f>
        <v/>
      </c>
    </row>
    <row r="29">
      <c r="A29" s="8" t="n">
        <v>21</v>
      </c>
      <c r="B29" s="8" t="inlineStr">
        <is>
          <t>2026-03-01</t>
        </is>
      </c>
      <c r="C29" s="8" t="inlineStr">
        <is>
          <t>ПТ</t>
        </is>
      </c>
      <c r="D29" s="8" t="inlineStr">
        <is>
          <t>Панкрац Наталья Владимировна</t>
        </is>
      </c>
      <c r="E29" s="9" t="n">
        <v>6</v>
      </c>
      <c r="F29" s="10" t="n">
        <v>2</v>
      </c>
      <c r="G29" s="10" t="n">
        <v>0</v>
      </c>
      <c r="H29" s="10" t="n">
        <v>0</v>
      </c>
      <c r="I29" s="10" t="n">
        <v>8</v>
      </c>
      <c r="J29" s="10" t="n">
        <v>5.75907966675345</v>
      </c>
      <c r="K29" s="10">
        <f>I29-J29</f>
        <v/>
      </c>
      <c r="L29" s="10" t="n">
        <v>12019.25</v>
      </c>
      <c r="M29" s="10" t="n">
        <v>7319.492919675119</v>
      </c>
      <c r="N29" s="11">
        <f>L29-M29</f>
        <v/>
      </c>
      <c r="O29" s="9" t="n">
        <v>5</v>
      </c>
      <c r="P29" s="10" t="n">
        <v>2</v>
      </c>
      <c r="Q29" s="10" t="n">
        <v>2</v>
      </c>
      <c r="R29" s="10" t="n">
        <v>0</v>
      </c>
      <c r="S29" s="10" t="n">
        <v>9</v>
      </c>
      <c r="T29" s="10" t="n">
        <v>5.75907966675345</v>
      </c>
      <c r="U29" s="10">
        <f>S29-T29</f>
        <v/>
      </c>
      <c r="V29" s="10" t="n">
        <v>10231</v>
      </c>
      <c r="W29" s="10" t="n">
        <v>7319.492919675119</v>
      </c>
      <c r="X29" s="11">
        <f>V29-W29</f>
        <v/>
      </c>
      <c r="Y29" s="9" t="n">
        <v>7</v>
      </c>
      <c r="Z29" s="10" t="n">
        <v>1</v>
      </c>
      <c r="AA29" s="10" t="n">
        <v>0</v>
      </c>
      <c r="AB29" s="10" t="n">
        <v>0</v>
      </c>
      <c r="AC29" s="10" t="n">
        <v>8</v>
      </c>
      <c r="AD29" s="10" t="n">
        <v>5.75907966675345</v>
      </c>
      <c r="AE29" s="10">
        <f>AC29-AD29</f>
        <v/>
      </c>
      <c r="AF29" s="10" t="n">
        <v>12487.25</v>
      </c>
      <c r="AG29" s="10" t="n">
        <v>7319.492919675119</v>
      </c>
      <c r="AH29" s="11">
        <f>AF29-AG29</f>
        <v/>
      </c>
      <c r="AI29" s="9" t="n">
        <v>8</v>
      </c>
      <c r="AJ29" s="10" t="n">
        <v>0</v>
      </c>
      <c r="AK29" s="10" t="n">
        <v>1</v>
      </c>
      <c r="AL29" s="10" t="n">
        <v>0</v>
      </c>
      <c r="AM29" s="10" t="n">
        <v>9</v>
      </c>
      <c r="AN29" s="10" t="n">
        <v>5.75907966675345</v>
      </c>
      <c r="AO29" s="10">
        <f>AM29-AN29</f>
        <v/>
      </c>
      <c r="AP29" s="10" t="n">
        <v>9740</v>
      </c>
      <c r="AQ29" s="10" t="n">
        <v>7319.492919675119</v>
      </c>
      <c r="AR29" s="11">
        <f>AP29-AQ29</f>
        <v/>
      </c>
      <c r="AS29" s="9" t="n">
        <v>3</v>
      </c>
      <c r="AT29" s="10" t="n">
        <v>0</v>
      </c>
      <c r="AU29" s="10" t="n">
        <v>0</v>
      </c>
      <c r="AV29" s="10" t="n">
        <v>0</v>
      </c>
      <c r="AW29" s="10" t="n">
        <v>3</v>
      </c>
      <c r="AX29" s="10" t="n">
        <v>1.963681332986198</v>
      </c>
      <c r="AY29" s="10">
        <f>AW29-AX29</f>
        <v/>
      </c>
      <c r="AZ29" s="10" t="n">
        <v>4888.75</v>
      </c>
      <c r="BA29" s="10" t="n">
        <v>2522.028321299519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IFERROR(BH29/30*30,0)</f>
        <v/>
      </c>
    </row>
    <row r="30">
      <c r="A30" s="8" t="n">
        <v>22</v>
      </c>
      <c r="B30" s="8" t="inlineStr">
        <is>
          <t>2026-03-01</t>
        </is>
      </c>
      <c r="C30" s="8" t="inlineStr">
        <is>
          <t>ПТ</t>
        </is>
      </c>
      <c r="D30" s="8" t="inlineStr">
        <is>
          <t>Петрова Татьяна Андреевна</t>
        </is>
      </c>
      <c r="E30" s="9" t="n">
        <v>15</v>
      </c>
      <c r="F30" s="10" t="n">
        <v>0</v>
      </c>
      <c r="G30" s="10" t="n">
        <v>2</v>
      </c>
      <c r="H30" s="10" t="n">
        <v>0</v>
      </c>
      <c r="I30" s="10" t="n">
        <v>17</v>
      </c>
      <c r="J30" s="10" t="n">
        <v>12.43961208018745</v>
      </c>
      <c r="K30" s="10">
        <f>I30-J30</f>
        <v/>
      </c>
      <c r="L30" s="10" t="n">
        <v>26546.5</v>
      </c>
      <c r="M30" s="10" t="n">
        <v>21912.44421236073</v>
      </c>
      <c r="N30" s="11">
        <f>L30-M30</f>
        <v/>
      </c>
      <c r="O30" s="9" t="n">
        <v>12</v>
      </c>
      <c r="P30" s="10" t="n">
        <v>0</v>
      </c>
      <c r="Q30" s="10" t="n">
        <v>0</v>
      </c>
      <c r="R30" s="10" t="n">
        <v>0</v>
      </c>
      <c r="S30" s="10" t="n">
        <v>12</v>
      </c>
      <c r="T30" s="10" t="n">
        <v>12.43961208018745</v>
      </c>
      <c r="U30" s="10">
        <f>S30-T30</f>
        <v/>
      </c>
      <c r="V30" s="10" t="n">
        <v>22808</v>
      </c>
      <c r="W30" s="10" t="n">
        <v>21912.44421236073</v>
      </c>
      <c r="X30" s="11">
        <f>V30-W30</f>
        <v/>
      </c>
      <c r="Y30" s="9" t="n">
        <v>15</v>
      </c>
      <c r="Z30" s="10" t="n">
        <v>0</v>
      </c>
      <c r="AA30" s="10" t="n">
        <v>3</v>
      </c>
      <c r="AB30" s="10" t="n">
        <v>0</v>
      </c>
      <c r="AC30" s="10" t="n">
        <v>18</v>
      </c>
      <c r="AD30" s="10" t="n">
        <v>12.43961208018745</v>
      </c>
      <c r="AE30" s="10">
        <f>AC30-AD30</f>
        <v/>
      </c>
      <c r="AF30" s="10" t="n">
        <v>28244.5</v>
      </c>
      <c r="AG30" s="10" t="n">
        <v>21912.44421236073</v>
      </c>
      <c r="AH30" s="11">
        <f>AF30-AG30</f>
        <v/>
      </c>
      <c r="AI30" s="9" t="n">
        <v>11</v>
      </c>
      <c r="AJ30" s="10" t="n">
        <v>0</v>
      </c>
      <c r="AK30" s="10" t="n">
        <v>2</v>
      </c>
      <c r="AL30" s="10" t="n">
        <v>0</v>
      </c>
      <c r="AM30" s="10" t="n">
        <v>13</v>
      </c>
      <c r="AN30" s="10" t="n">
        <v>12.43961208018745</v>
      </c>
      <c r="AO30" s="10">
        <f>AM30-AN30</f>
        <v/>
      </c>
      <c r="AP30" s="10" t="n">
        <v>21735</v>
      </c>
      <c r="AQ30" s="10" t="n">
        <v>21912.44421236073</v>
      </c>
      <c r="AR30" s="11">
        <f>AP30-AQ30</f>
        <v/>
      </c>
      <c r="AS30" s="9" t="n">
        <v>5</v>
      </c>
      <c r="AT30" s="10" t="n">
        <v>0</v>
      </c>
      <c r="AU30" s="10" t="n">
        <v>0</v>
      </c>
      <c r="AV30" s="10" t="n">
        <v>0</v>
      </c>
      <c r="AW30" s="10" t="n">
        <v>5</v>
      </c>
      <c r="AX30" s="10" t="n">
        <v>4.241551679250188</v>
      </c>
      <c r="AY30" s="10">
        <f>AW30-AX30</f>
        <v/>
      </c>
      <c r="AZ30" s="10" t="n">
        <v>8474.5</v>
      </c>
      <c r="BA30" s="10" t="n">
        <v>7550.223150557051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IFERROR(BH30/30*30,0)</f>
        <v/>
      </c>
    </row>
    <row r="31">
      <c r="A31" s="8" t="n">
        <v>23</v>
      </c>
      <c r="B31" s="8" t="inlineStr">
        <is>
          <t>2026-03-01</t>
        </is>
      </c>
      <c r="C31" s="8" t="inlineStr">
        <is>
          <t>ПТ</t>
        </is>
      </c>
      <c r="D31" s="8" t="inlineStr">
        <is>
          <t>Пузощатова Екатерина Викторовна</t>
        </is>
      </c>
      <c r="E31" s="9" t="n">
        <v>11</v>
      </c>
      <c r="F31" s="10" t="n">
        <v>0</v>
      </c>
      <c r="G31" s="10" t="n">
        <v>0</v>
      </c>
      <c r="H31" s="10" t="n">
        <v>0</v>
      </c>
      <c r="I31" s="10" t="n">
        <v>11</v>
      </c>
      <c r="J31" s="10" t="n">
        <v>9.675253840145796</v>
      </c>
      <c r="K31" s="10">
        <f>I31-J31</f>
        <v/>
      </c>
      <c r="L31" s="10" t="n">
        <v>18756</v>
      </c>
      <c r="M31" s="10" t="n">
        <v>15904.93587262738</v>
      </c>
      <c r="N31" s="11">
        <f>L31-M31</f>
        <v/>
      </c>
      <c r="O31" s="9" t="n">
        <v>10</v>
      </c>
      <c r="P31" s="10" t="n">
        <v>0</v>
      </c>
      <c r="Q31" s="10" t="n">
        <v>1</v>
      </c>
      <c r="R31" s="10" t="n">
        <v>0</v>
      </c>
      <c r="S31" s="10" t="n">
        <v>11</v>
      </c>
      <c r="T31" s="10" t="n">
        <v>9.675253840145796</v>
      </c>
      <c r="U31" s="10">
        <f>S31-T31</f>
        <v/>
      </c>
      <c r="V31" s="10" t="n">
        <v>17720.5</v>
      </c>
      <c r="W31" s="10" t="n">
        <v>15904.93587262738</v>
      </c>
      <c r="X31" s="11">
        <f>V31-W31</f>
        <v/>
      </c>
      <c r="Y31" s="9" t="n">
        <v>8</v>
      </c>
      <c r="Z31" s="10" t="n">
        <v>0</v>
      </c>
      <c r="AA31" s="10" t="n">
        <v>2</v>
      </c>
      <c r="AB31" s="10" t="n">
        <v>0</v>
      </c>
      <c r="AC31" s="10" t="n">
        <v>10</v>
      </c>
      <c r="AD31" s="10" t="n">
        <v>9.675253840145796</v>
      </c>
      <c r="AE31" s="10">
        <f>AC31-AD31</f>
        <v/>
      </c>
      <c r="AF31" s="10" t="n">
        <v>12088</v>
      </c>
      <c r="AG31" s="10" t="n">
        <v>15904.93587262738</v>
      </c>
      <c r="AH31" s="11">
        <f>AF31-AG31</f>
        <v/>
      </c>
      <c r="AI31" s="9" t="n">
        <v>7</v>
      </c>
      <c r="AJ31" s="10" t="n">
        <v>0</v>
      </c>
      <c r="AK31" s="10" t="n">
        <v>0</v>
      </c>
      <c r="AL31" s="10" t="n">
        <v>0</v>
      </c>
      <c r="AM31" s="10" t="n">
        <v>7</v>
      </c>
      <c r="AN31" s="10" t="n">
        <v>9.675253840145796</v>
      </c>
      <c r="AO31" s="10">
        <f>AM31-AN31</f>
        <v/>
      </c>
      <c r="AP31" s="10" t="n">
        <v>10602.5</v>
      </c>
      <c r="AQ31" s="10" t="n">
        <v>15904.93587262738</v>
      </c>
      <c r="AR31" s="11">
        <f>AP31-AQ31</f>
        <v/>
      </c>
      <c r="AS31" s="9" t="n">
        <v>1</v>
      </c>
      <c r="AT31" s="10" t="n">
        <v>0</v>
      </c>
      <c r="AU31" s="10" t="n">
        <v>0</v>
      </c>
      <c r="AV31" s="10" t="n">
        <v>0</v>
      </c>
      <c r="AW31" s="10" t="n">
        <v>1</v>
      </c>
      <c r="AX31" s="10" t="n">
        <v>3.298984639416813</v>
      </c>
      <c r="AY31" s="10">
        <f>AW31-AX31</f>
        <v/>
      </c>
      <c r="AZ31" s="10" t="n">
        <v>1727.5</v>
      </c>
      <c r="BA31" s="10" t="n">
        <v>5480.256509490464</v>
      </c>
      <c r="BB31" s="11">
        <f>AZ31-BA31</f>
        <v/>
      </c>
      <c r="BD31" s="10">
        <f>SUM(J31,T31,AD31,AN31,AX31)</f>
        <v/>
      </c>
      <c r="BE31" s="10">
        <f>SUM(I31,S31,AC31,AM31,AW31)</f>
        <v/>
      </c>
      <c r="BF31" s="10">
        <f>BE31-BD31</f>
        <v/>
      </c>
      <c r="BG31" s="10">
        <f>SUM(M31,W31,AG31,AQ31,BA31)</f>
        <v/>
      </c>
      <c r="BH31" s="10">
        <f>SUM(L31,V31,AF31,AP31,AZ31)</f>
        <v/>
      </c>
      <c r="BI31" s="10">
        <f>BH31-BG31</f>
        <v/>
      </c>
      <c r="BJ31" s="10">
        <f>IFERROR(BH31/30*30,0)</f>
        <v/>
      </c>
    </row>
    <row r="32">
      <c r="A32" s="8" t="n">
        <v>24</v>
      </c>
      <c r="B32" s="8" t="inlineStr">
        <is>
          <t>2026-03-01</t>
        </is>
      </c>
      <c r="C32" s="8" t="inlineStr">
        <is>
          <t>МТ</t>
        </is>
      </c>
      <c r="D32" s="8" t="inlineStr">
        <is>
          <t>Русакова Юлия Андреевна</t>
        </is>
      </c>
      <c r="E32" s="9" t="n">
        <v>9</v>
      </c>
      <c r="F32" s="10" t="n">
        <v>0</v>
      </c>
      <c r="G32" s="10" t="n">
        <v>0</v>
      </c>
      <c r="H32" s="10" t="n">
        <v>0</v>
      </c>
      <c r="I32" s="10" t="n">
        <v>9</v>
      </c>
      <c r="J32" s="10" t="n">
        <v>16.58614944024994</v>
      </c>
      <c r="K32" s="10">
        <f>I32-J32</f>
        <v/>
      </c>
      <c r="L32" s="10" t="n">
        <v>19540.5</v>
      </c>
      <c r="M32" s="10" t="n">
        <v>30820.12899196536</v>
      </c>
      <c r="N32" s="11">
        <f>L32-M32</f>
        <v/>
      </c>
      <c r="O32" s="9" t="n">
        <v>0</v>
      </c>
      <c r="P32" s="10" t="n">
        <v>0</v>
      </c>
      <c r="Q32" s="10" t="n">
        <v>0</v>
      </c>
      <c r="R32" s="10" t="n">
        <v>0</v>
      </c>
      <c r="S32" s="10" t="n">
        <v>0</v>
      </c>
      <c r="T32" s="10" t="n">
        <v>16.58614944024994</v>
      </c>
      <c r="U32" s="10">
        <f>S32-T32</f>
        <v/>
      </c>
      <c r="V32" s="10" t="n">
        <v>0</v>
      </c>
      <c r="W32" s="10" t="n">
        <v>30820.12899196536</v>
      </c>
      <c r="X32" s="11">
        <f>V32-W32</f>
        <v/>
      </c>
      <c r="Y32" s="9" t="n">
        <v>0</v>
      </c>
      <c r="Z32" s="10" t="n">
        <v>0</v>
      </c>
      <c r="AA32" s="10" t="n">
        <v>0</v>
      </c>
      <c r="AB32" s="10" t="n">
        <v>0</v>
      </c>
      <c r="AC32" s="10" t="n">
        <v>0</v>
      </c>
      <c r="AD32" s="10" t="n">
        <v>16.58614944024994</v>
      </c>
      <c r="AE32" s="10">
        <f>AC32-AD32</f>
        <v/>
      </c>
      <c r="AF32" s="10" t="n">
        <v>0</v>
      </c>
      <c r="AG32" s="10" t="n">
        <v>30820.12899196536</v>
      </c>
      <c r="AH32" s="11">
        <f>AF32-AG32</f>
        <v/>
      </c>
      <c r="AI32" s="9" t="n">
        <v>9</v>
      </c>
      <c r="AJ32" s="10" t="n">
        <v>0</v>
      </c>
      <c r="AK32" s="10" t="n">
        <v>0</v>
      </c>
      <c r="AL32" s="10" t="n">
        <v>0</v>
      </c>
      <c r="AM32" s="10" t="n">
        <v>9</v>
      </c>
      <c r="AN32" s="10" t="n">
        <v>16.58614944024994</v>
      </c>
      <c r="AO32" s="10">
        <f>AM32-AN32</f>
        <v/>
      </c>
      <c r="AP32" s="10" t="n">
        <v>11814</v>
      </c>
      <c r="AQ32" s="10" t="n">
        <v>30820.12899196536</v>
      </c>
      <c r="AR32" s="11">
        <f>AP32-AQ32</f>
        <v/>
      </c>
      <c r="AS32" s="9" t="n">
        <v>3</v>
      </c>
      <c r="AT32" s="10" t="n">
        <v>0</v>
      </c>
      <c r="AU32" s="10" t="n">
        <v>0</v>
      </c>
      <c r="AV32" s="10" t="n">
        <v>0</v>
      </c>
      <c r="AW32" s="10" t="n">
        <v>3</v>
      </c>
      <c r="AX32" s="10" t="n">
        <v>5.65540223900025</v>
      </c>
      <c r="AY32" s="10">
        <f>AW32-AX32</f>
        <v/>
      </c>
      <c r="AZ32" s="10" t="n">
        <v>5070.5</v>
      </c>
      <c r="BA32" s="10" t="n">
        <v>10619.48403213854</v>
      </c>
      <c r="BB32" s="11">
        <f>AZ32-BA32</f>
        <v/>
      </c>
      <c r="BD32" s="10">
        <f>SUM(J32,T32,AD32,AN32,AX32)</f>
        <v/>
      </c>
      <c r="BE32" s="10">
        <f>SUM(I32,S32,AC32,AM32,AW32)</f>
        <v/>
      </c>
      <c r="BF32" s="10">
        <f>BE32-BD32</f>
        <v/>
      </c>
      <c r="BG32" s="10">
        <f>SUM(M32,W32,AG32,AQ32,BA32)</f>
        <v/>
      </c>
      <c r="BH32" s="10">
        <f>SUM(L32,V32,AF32,AP32,AZ32)</f>
        <v/>
      </c>
      <c r="BI32" s="10">
        <f>BH32-BG32</f>
        <v/>
      </c>
      <c r="BJ32" s="10">
        <f>IFERROR(BH32/30*30,0)</f>
        <v/>
      </c>
    </row>
    <row r="33">
      <c r="A33" s="8" t="n">
        <v>25</v>
      </c>
      <c r="B33" s="8" t="inlineStr">
        <is>
          <t>2026-03-01</t>
        </is>
      </c>
      <c r="C33" s="8" t="inlineStr">
        <is>
          <t>ТВК</t>
        </is>
      </c>
      <c r="D33" s="8" t="inlineStr">
        <is>
          <t>Стрежнев Сергей Александрович</t>
        </is>
      </c>
      <c r="E33" s="9" t="n">
        <v>18</v>
      </c>
      <c r="F33" s="10" t="n">
        <v>0</v>
      </c>
      <c r="G33" s="10" t="n">
        <v>0</v>
      </c>
      <c r="H33" s="10" t="n">
        <v>0</v>
      </c>
      <c r="I33" s="10" t="n">
        <v>18</v>
      </c>
      <c r="J33" s="10" t="n">
        <v>20.96304998698256</v>
      </c>
      <c r="K33" s="10">
        <f>I33-J33</f>
        <v/>
      </c>
      <c r="L33" s="10" t="n">
        <v>42045.5</v>
      </c>
      <c r="M33" s="10" t="n">
        <v>46241.7021246142</v>
      </c>
      <c r="N33" s="11">
        <f>L33-M33</f>
        <v/>
      </c>
      <c r="O33" s="9" t="n">
        <v>20</v>
      </c>
      <c r="P33" s="10" t="n">
        <v>0</v>
      </c>
      <c r="Q33" s="10" t="n">
        <v>0</v>
      </c>
      <c r="R33" s="10" t="n">
        <v>0</v>
      </c>
      <c r="S33" s="10" t="n">
        <v>20</v>
      </c>
      <c r="T33" s="10" t="n">
        <v>20.96304998698256</v>
      </c>
      <c r="U33" s="10">
        <f>S33-T33</f>
        <v/>
      </c>
      <c r="V33" s="10" t="n">
        <v>47838.5</v>
      </c>
      <c r="W33" s="10" t="n">
        <v>46241.7021246142</v>
      </c>
      <c r="X33" s="11">
        <f>V33-W33</f>
        <v/>
      </c>
      <c r="Y33" s="9" t="n">
        <v>22</v>
      </c>
      <c r="Z33" s="10" t="n">
        <v>0</v>
      </c>
      <c r="AA33" s="10" t="n">
        <v>0</v>
      </c>
      <c r="AB33" s="10" t="n">
        <v>0</v>
      </c>
      <c r="AC33" s="10" t="n">
        <v>22</v>
      </c>
      <c r="AD33" s="10" t="n">
        <v>20.96304998698256</v>
      </c>
      <c r="AE33" s="10">
        <f>AC33-AD33</f>
        <v/>
      </c>
      <c r="AF33" s="10" t="n">
        <v>51671</v>
      </c>
      <c r="AG33" s="10" t="n">
        <v>46241.7021246142</v>
      </c>
      <c r="AH33" s="11">
        <f>AF33-AG33</f>
        <v/>
      </c>
      <c r="AI33" s="9" t="n">
        <v>21</v>
      </c>
      <c r="AJ33" s="10" t="n">
        <v>0</v>
      </c>
      <c r="AK33" s="10" t="n">
        <v>0</v>
      </c>
      <c r="AL33" s="10" t="n">
        <v>0</v>
      </c>
      <c r="AM33" s="10" t="n">
        <v>21</v>
      </c>
      <c r="AN33" s="10" t="n">
        <v>20.96304998698256</v>
      </c>
      <c r="AO33" s="10">
        <f>AM33-AN33</f>
        <v/>
      </c>
      <c r="AP33" s="10" t="n">
        <v>46494.75</v>
      </c>
      <c r="AQ33" s="10" t="n">
        <v>46241.7021246142</v>
      </c>
      <c r="AR33" s="11">
        <f>AP33-AQ33</f>
        <v/>
      </c>
      <c r="AS33" s="9" t="n">
        <v>5</v>
      </c>
      <c r="AT33" s="10" t="n">
        <v>0</v>
      </c>
      <c r="AU33" s="10" t="n">
        <v>0</v>
      </c>
      <c r="AV33" s="10" t="n">
        <v>0</v>
      </c>
      <c r="AW33" s="10" t="n">
        <v>5</v>
      </c>
      <c r="AX33" s="10" t="n">
        <v>7.147800052069761</v>
      </c>
      <c r="AY33" s="10">
        <f>AW33-AX33</f>
        <v/>
      </c>
      <c r="AZ33" s="10" t="n">
        <v>11529.75</v>
      </c>
      <c r="BA33" s="10" t="n">
        <v>15933.19150154319</v>
      </c>
      <c r="BB33" s="11">
        <f>AZ33-BA33</f>
        <v/>
      </c>
      <c r="BD33" s="10">
        <f>SUM(J33,T33,AD33,AN33,AX33)</f>
        <v/>
      </c>
      <c r="BE33" s="10">
        <f>SUM(I33,S33,AC33,AM33,AW33)</f>
        <v/>
      </c>
      <c r="BF33" s="10">
        <f>BE33-BD33</f>
        <v/>
      </c>
      <c r="BG33" s="10">
        <f>SUM(M33,W33,AG33,AQ33,BA33)</f>
        <v/>
      </c>
      <c r="BH33" s="10">
        <f>SUM(L33,V33,AF33,AP33,AZ33)</f>
        <v/>
      </c>
      <c r="BI33" s="10">
        <f>BH33-BG33</f>
        <v/>
      </c>
      <c r="BJ33" s="10">
        <f>IFERROR(BH33/30*30,0)</f>
        <v/>
      </c>
    </row>
    <row r="34">
      <c r="A34" s="8" t="n">
        <v>26</v>
      </c>
      <c r="B34" s="8" t="inlineStr">
        <is>
          <t>2026-03-01</t>
        </is>
      </c>
      <c r="C34" s="8" t="inlineStr">
        <is>
          <t>МТ</t>
        </is>
      </c>
      <c r="D34" s="8" t="inlineStr">
        <is>
          <t>Шуваев Данил Александрович</t>
        </is>
      </c>
      <c r="E34" s="9" t="n">
        <v>39</v>
      </c>
      <c r="F34" s="10" t="n">
        <v>0</v>
      </c>
      <c r="G34" s="10" t="n">
        <v>5</v>
      </c>
      <c r="H34" s="10" t="n">
        <v>0</v>
      </c>
      <c r="I34" s="10" t="n">
        <v>44</v>
      </c>
      <c r="J34" s="10" t="n">
        <v>37.08847305389222</v>
      </c>
      <c r="K34" s="10">
        <f>I34-J34</f>
        <v/>
      </c>
      <c r="L34" s="10" t="n">
        <v>71583.60000000001</v>
      </c>
      <c r="M34" s="10" t="n">
        <v>60926.72251062906</v>
      </c>
      <c r="N34" s="11">
        <f>L34-M34</f>
        <v/>
      </c>
      <c r="O34" s="9" t="n">
        <v>35</v>
      </c>
      <c r="P34" s="10" t="n">
        <v>0</v>
      </c>
      <c r="Q34" s="10" t="n">
        <v>1</v>
      </c>
      <c r="R34" s="10" t="n">
        <v>0</v>
      </c>
      <c r="S34" s="10" t="n">
        <v>36</v>
      </c>
      <c r="T34" s="10" t="n">
        <v>37.08847305389222</v>
      </c>
      <c r="U34" s="10">
        <f>S34-T34</f>
        <v/>
      </c>
      <c r="V34" s="10" t="n">
        <v>66659.16</v>
      </c>
      <c r="W34" s="10" t="n">
        <v>60926.72251062906</v>
      </c>
      <c r="X34" s="11">
        <f>V34-W34</f>
        <v/>
      </c>
      <c r="Y34" s="9" t="n">
        <v>33</v>
      </c>
      <c r="Z34" s="10" t="n">
        <v>0</v>
      </c>
      <c r="AA34" s="10" t="n">
        <v>1</v>
      </c>
      <c r="AB34" s="10" t="n">
        <v>0</v>
      </c>
      <c r="AC34" s="10" t="n">
        <v>34</v>
      </c>
      <c r="AD34" s="10" t="n">
        <v>37.08847305389222</v>
      </c>
      <c r="AE34" s="10">
        <f>AC34-AD34</f>
        <v/>
      </c>
      <c r="AF34" s="10" t="n">
        <v>56049.92000000001</v>
      </c>
      <c r="AG34" s="10" t="n">
        <v>60926.72251062906</v>
      </c>
      <c r="AH34" s="11">
        <f>AF34-AG34</f>
        <v/>
      </c>
      <c r="AI34" s="9" t="n">
        <v>31</v>
      </c>
      <c r="AJ34" s="10" t="n">
        <v>0</v>
      </c>
      <c r="AK34" s="10" t="n">
        <v>5</v>
      </c>
      <c r="AL34" s="10" t="n">
        <v>0</v>
      </c>
      <c r="AM34" s="10" t="n">
        <v>36</v>
      </c>
      <c r="AN34" s="10" t="n">
        <v>37.08847305389222</v>
      </c>
      <c r="AO34" s="10">
        <f>AM34-AN34</f>
        <v/>
      </c>
      <c r="AP34" s="10" t="n">
        <v>58221.71</v>
      </c>
      <c r="AQ34" s="10" t="n">
        <v>60926.72251062906</v>
      </c>
      <c r="AR34" s="11">
        <f>AP34-AQ34</f>
        <v/>
      </c>
      <c r="AS34" s="9" t="n">
        <v>13</v>
      </c>
      <c r="AT34" s="10" t="n">
        <v>0</v>
      </c>
      <c r="AU34" s="10" t="n">
        <v>0</v>
      </c>
      <c r="AV34" s="10" t="n">
        <v>0</v>
      </c>
      <c r="AW34" s="10" t="n">
        <v>13</v>
      </c>
      <c r="AX34" s="10" t="n">
        <v>12.64610778443112</v>
      </c>
      <c r="AY34" s="10">
        <f>AW34-AX34</f>
        <v/>
      </c>
      <c r="AZ34" s="10" t="n">
        <v>24878</v>
      </c>
      <c r="BA34" s="10" t="n">
        <v>20993.10995748373</v>
      </c>
      <c r="BB34" s="11">
        <f>AZ34-BA34</f>
        <v/>
      </c>
      <c r="BD34" s="10">
        <f>SUM(J34,T34,AD34,AN34,AX34)</f>
        <v/>
      </c>
      <c r="BE34" s="10">
        <f>SUM(I34,S34,AC34,AM34,AW34)</f>
        <v/>
      </c>
      <c r="BF34" s="10">
        <f>BE34-BD34</f>
        <v/>
      </c>
      <c r="BG34" s="10">
        <f>SUM(M34,W34,AG34,AQ34,BA34)</f>
        <v/>
      </c>
      <c r="BH34" s="10">
        <f>SUM(L34,V34,AF34,AP34,AZ34)</f>
        <v/>
      </c>
      <c r="BI34" s="10">
        <f>BH34-BG34</f>
        <v/>
      </c>
      <c r="BJ34" s="10">
        <f>IFERROR(BH34/30*30,0)</f>
        <v/>
      </c>
    </row>
    <row r="35">
      <c r="A35" s="8" t="n">
        <v>27</v>
      </c>
      <c r="B35" s="8" t="inlineStr">
        <is>
          <t>2026-03-01</t>
        </is>
      </c>
      <c r="C35" s="8" t="inlineStr">
        <is>
          <t>ПТ</t>
        </is>
      </c>
      <c r="D35" s="8" t="inlineStr">
        <is>
          <t>Шумилова Наталья Альбертовна</t>
        </is>
      </c>
      <c r="E35" s="9" t="n">
        <v>3</v>
      </c>
      <c r="F35" s="10" t="n">
        <v>0</v>
      </c>
      <c r="G35" s="10" t="n">
        <v>0</v>
      </c>
      <c r="H35" s="10" t="n">
        <v>0</v>
      </c>
      <c r="I35" s="10" t="n">
        <v>3</v>
      </c>
      <c r="J35" s="10" t="n">
        <v>3.685810986722208</v>
      </c>
      <c r="K35" s="10">
        <f>I35-J35</f>
        <v/>
      </c>
      <c r="L35" s="10" t="n">
        <v>5507.5</v>
      </c>
      <c r="M35" s="10" t="n">
        <v>5639.231966416365</v>
      </c>
      <c r="N35" s="11">
        <f>L35-M35</f>
        <v/>
      </c>
      <c r="O35" s="9" t="n">
        <v>5</v>
      </c>
      <c r="P35" s="10" t="n">
        <v>0</v>
      </c>
      <c r="Q35" s="10" t="n">
        <v>0</v>
      </c>
      <c r="R35" s="10" t="n">
        <v>0</v>
      </c>
      <c r="S35" s="10" t="n">
        <v>5</v>
      </c>
      <c r="T35" s="10" t="n">
        <v>3.685810986722208</v>
      </c>
      <c r="U35" s="10">
        <f>S35-T35</f>
        <v/>
      </c>
      <c r="V35" s="10" t="n">
        <v>8369</v>
      </c>
      <c r="W35" s="10" t="n">
        <v>5639.231966416365</v>
      </c>
      <c r="X35" s="11">
        <f>V35-W35</f>
        <v/>
      </c>
      <c r="Y35" s="9" t="n">
        <v>1</v>
      </c>
      <c r="Z35" s="10" t="n">
        <v>0</v>
      </c>
      <c r="AA35" s="10" t="n">
        <v>0</v>
      </c>
      <c r="AB35" s="10" t="n">
        <v>0</v>
      </c>
      <c r="AC35" s="10" t="n">
        <v>1</v>
      </c>
      <c r="AD35" s="10" t="n">
        <v>3.685810986722208</v>
      </c>
      <c r="AE35" s="10">
        <f>AC35-AD35</f>
        <v/>
      </c>
      <c r="AF35" s="10" t="n">
        <v>1890</v>
      </c>
      <c r="AG35" s="10" t="n">
        <v>5639.231966416365</v>
      </c>
      <c r="AH35" s="11">
        <f>AF35-AG35</f>
        <v/>
      </c>
      <c r="AI35" s="9" t="n">
        <v>0</v>
      </c>
      <c r="AJ35" s="10" t="n">
        <v>0</v>
      </c>
      <c r="AK35" s="10" t="n">
        <v>0</v>
      </c>
      <c r="AL35" s="10" t="n">
        <v>0</v>
      </c>
      <c r="AM35" s="10" t="n">
        <v>0</v>
      </c>
      <c r="AN35" s="10" t="n">
        <v>3.685810986722208</v>
      </c>
      <c r="AO35" s="10">
        <f>AM35-AN35</f>
        <v/>
      </c>
      <c r="AP35" s="10" t="n">
        <v>0</v>
      </c>
      <c r="AQ35" s="10" t="n">
        <v>5639.231966416365</v>
      </c>
      <c r="AR35" s="11">
        <f>AP35-AQ35</f>
        <v/>
      </c>
      <c r="AS35" s="9" t="n">
        <v>0</v>
      </c>
      <c r="AT35" s="10" t="n">
        <v>0</v>
      </c>
      <c r="AU35" s="10" t="n">
        <v>0</v>
      </c>
      <c r="AV35" s="10" t="n">
        <v>0</v>
      </c>
      <c r="AW35" s="10" t="n">
        <v>0</v>
      </c>
      <c r="AX35" s="10" t="n">
        <v>1.256756053111167</v>
      </c>
      <c r="AY35" s="10">
        <f>AW35-AX35</f>
        <v/>
      </c>
      <c r="AZ35" s="10" t="n">
        <v>0</v>
      </c>
      <c r="BA35" s="10" t="n">
        <v>1943.072134334535</v>
      </c>
      <c r="BB35" s="11">
        <f>AZ35-BA35</f>
        <v/>
      </c>
      <c r="BD35" s="10">
        <f>SUM(J35,T35,AD35,AN35,AX35)</f>
        <v/>
      </c>
      <c r="BE35" s="10">
        <f>SUM(I35,S35,AC35,AM35,AW35)</f>
        <v/>
      </c>
      <c r="BF35" s="10">
        <f>BE35-BD35</f>
        <v/>
      </c>
      <c r="BG35" s="10">
        <f>SUM(M35,W35,AG35,AQ35,BA35)</f>
        <v/>
      </c>
      <c r="BH35" s="10">
        <f>SUM(L35,V35,AF35,AP35,AZ35)</f>
        <v/>
      </c>
      <c r="BI35" s="10">
        <f>BH35-BG35</f>
        <v/>
      </c>
      <c r="BJ35" s="10">
        <f>IFERROR(BH35/30*30,0)</f>
        <v/>
      </c>
    </row>
    <row r="36">
      <c r="A36" s="7" t="n"/>
      <c r="B36" s="7" t="n"/>
      <c r="C36" s="7" t="n"/>
      <c r="D36" s="7" t="inlineStr">
        <is>
          <t>Итого ТРЕНАЖЕРНЫЙ ЗАЛ</t>
        </is>
      </c>
      <c r="E36" s="12">
        <f>SUM(E16:E35)</f>
        <v/>
      </c>
      <c r="F36" s="13">
        <f>SUM(F16:F35)</f>
        <v/>
      </c>
      <c r="G36" s="13">
        <f>SUM(G16:G35)</f>
        <v/>
      </c>
      <c r="H36" s="13">
        <f>SUM(H16:H35)</f>
        <v/>
      </c>
      <c r="I36" s="13">
        <f>SUM(I16:I35)</f>
        <v/>
      </c>
      <c r="J36" s="13">
        <f>SUM(J16:J35)</f>
        <v/>
      </c>
      <c r="K36" s="13">
        <f>SUM(K16:K35)</f>
        <v/>
      </c>
      <c r="L36" s="13">
        <f>SUM(L16:L35)</f>
        <v/>
      </c>
      <c r="M36" s="13">
        <f>SUM(M16:M35)</f>
        <v/>
      </c>
      <c r="N36" s="14">
        <f>SUM(N16:N35)</f>
        <v/>
      </c>
      <c r="O36" s="12">
        <f>SUM(O16:O35)</f>
        <v/>
      </c>
      <c r="P36" s="13">
        <f>SUM(P16:P35)</f>
        <v/>
      </c>
      <c r="Q36" s="13">
        <f>SUM(Q16:Q35)</f>
        <v/>
      </c>
      <c r="R36" s="13">
        <f>SUM(R16:R35)</f>
        <v/>
      </c>
      <c r="S36" s="13">
        <f>SUM(S16:S35)</f>
        <v/>
      </c>
      <c r="T36" s="13">
        <f>SUM(T16:T35)</f>
        <v/>
      </c>
      <c r="U36" s="13">
        <f>SUM(U16:U35)</f>
        <v/>
      </c>
      <c r="V36" s="13">
        <f>SUM(V16:V35)</f>
        <v/>
      </c>
      <c r="W36" s="13">
        <f>SUM(W16:W35)</f>
        <v/>
      </c>
      <c r="X36" s="14">
        <f>SUM(X16:X35)</f>
        <v/>
      </c>
      <c r="Y36" s="12">
        <f>SUM(Y16:Y35)</f>
        <v/>
      </c>
      <c r="Z36" s="13">
        <f>SUM(Z16:Z35)</f>
        <v/>
      </c>
      <c r="AA36" s="13">
        <f>SUM(AA16:AA35)</f>
        <v/>
      </c>
      <c r="AB36" s="13">
        <f>SUM(AB16:AB35)</f>
        <v/>
      </c>
      <c r="AC36" s="13">
        <f>SUM(AC16:AC35)</f>
        <v/>
      </c>
      <c r="AD36" s="13">
        <f>SUM(AD16:AD35)</f>
        <v/>
      </c>
      <c r="AE36" s="13">
        <f>SUM(AE16:AE35)</f>
        <v/>
      </c>
      <c r="AF36" s="13">
        <f>SUM(AF16:AF35)</f>
        <v/>
      </c>
      <c r="AG36" s="13">
        <f>SUM(AG16:AG35)</f>
        <v/>
      </c>
      <c r="AH36" s="14">
        <f>SUM(AH16:AH35)</f>
        <v/>
      </c>
      <c r="AI36" s="12">
        <f>SUM(AI16:AI35)</f>
        <v/>
      </c>
      <c r="AJ36" s="13">
        <f>SUM(AJ16:AJ35)</f>
        <v/>
      </c>
      <c r="AK36" s="13">
        <f>SUM(AK16:AK35)</f>
        <v/>
      </c>
      <c r="AL36" s="13">
        <f>SUM(AL16:AL35)</f>
        <v/>
      </c>
      <c r="AM36" s="13">
        <f>SUM(AM16:AM35)</f>
        <v/>
      </c>
      <c r="AN36" s="13">
        <f>SUM(AN16:AN35)</f>
        <v/>
      </c>
      <c r="AO36" s="13">
        <f>SUM(AO16:AO35)</f>
        <v/>
      </c>
      <c r="AP36" s="13">
        <f>SUM(AP16:AP35)</f>
        <v/>
      </c>
      <c r="AQ36" s="13">
        <f>SUM(AQ16:AQ35)</f>
        <v/>
      </c>
      <c r="AR36" s="14">
        <f>SUM(AR16:AR35)</f>
        <v/>
      </c>
      <c r="AS36" s="12">
        <f>SUM(AS16:AS35)</f>
        <v/>
      </c>
      <c r="AT36" s="13">
        <f>SUM(AT16:AT35)</f>
        <v/>
      </c>
      <c r="AU36" s="13">
        <f>SUM(AU16:AU35)</f>
        <v/>
      </c>
      <c r="AV36" s="13">
        <f>SUM(AV16:AV35)</f>
        <v/>
      </c>
      <c r="AW36" s="13">
        <f>SUM(AW16:AW35)</f>
        <v/>
      </c>
      <c r="AX36" s="13">
        <f>SUM(AX16:AX35)</f>
        <v/>
      </c>
      <c r="AY36" s="13">
        <f>SUM(AY16:AY35)</f>
        <v/>
      </c>
      <c r="AZ36" s="13">
        <f>SUM(AZ16:AZ35)</f>
        <v/>
      </c>
      <c r="BA36" s="13">
        <f>SUM(BA16:BA35)</f>
        <v/>
      </c>
      <c r="BB36" s="14">
        <f>SUM(BB16:BB35)</f>
        <v/>
      </c>
      <c r="BC36" s="7">
        <f>SUM(BC16:BC35)</f>
        <v/>
      </c>
      <c r="BD36" s="13">
        <f>SUM(BD16:BD35)</f>
        <v/>
      </c>
      <c r="BE36" s="13">
        <f>SUM(BE16:BE35)</f>
        <v/>
      </c>
      <c r="BF36" s="13">
        <f>BE36-BD36</f>
        <v/>
      </c>
      <c r="BG36" s="13">
        <f>SUM(BG16:BG35)</f>
        <v/>
      </c>
      <c r="BH36" s="13">
        <f>SUM(BH16:BH35)</f>
        <v/>
      </c>
      <c r="BI36" s="13">
        <f>BH36-BG36</f>
        <v/>
      </c>
      <c r="BJ36" s="13">
        <f>IFERROR(BH36/30*30,0)</f>
        <v/>
      </c>
    </row>
    <row r="38">
      <c r="A38" s="7" t="n"/>
      <c r="B38" s="7" t="n"/>
      <c r="C38" s="7" t="n"/>
      <c r="D38" s="7" t="inlineStr">
        <is>
          <t>ГРУППОВЫЕ ПРОГРАММЫ</t>
        </is>
      </c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 t="n"/>
      <c r="O38" s="7" t="n"/>
      <c r="P38" s="7" t="n"/>
      <c r="Q38" s="7" t="n"/>
      <c r="R38" s="7" t="n"/>
      <c r="S38" s="7" t="n"/>
      <c r="T38" s="7" t="n"/>
      <c r="U38" s="7" t="n"/>
      <c r="V38" s="7" t="n"/>
      <c r="W38" s="7" t="n"/>
      <c r="X38" s="7" t="n"/>
      <c r="Y38" s="7" t="n"/>
      <c r="Z38" s="7" t="n"/>
      <c r="AA38" s="7" t="n"/>
      <c r="AB38" s="7" t="n"/>
      <c r="AC38" s="7" t="n"/>
      <c r="AD38" s="7" t="n"/>
      <c r="AE38" s="7" t="n"/>
      <c r="AF38" s="7" t="n"/>
      <c r="AG38" s="7" t="n"/>
      <c r="AH38" s="7" t="n"/>
      <c r="AI38" s="7" t="n"/>
      <c r="AJ38" s="7" t="n"/>
      <c r="AK38" s="7" t="n"/>
      <c r="AL38" s="7" t="n"/>
      <c r="AM38" s="7" t="n"/>
      <c r="AN38" s="7" t="n"/>
      <c r="AO38" s="7" t="n"/>
      <c r="AP38" s="7" t="n"/>
      <c r="AQ38" s="7" t="n"/>
      <c r="AR38" s="7" t="n"/>
      <c r="AS38" s="7" t="n"/>
      <c r="AT38" s="7" t="n"/>
      <c r="AU38" s="7" t="n"/>
      <c r="AV38" s="7" t="n"/>
      <c r="AW38" s="7" t="n"/>
      <c r="AX38" s="7" t="n"/>
      <c r="AY38" s="7" t="n"/>
      <c r="AZ38" s="7" t="n"/>
      <c r="BA38" s="7" t="n"/>
      <c r="BB38" s="7" t="n"/>
      <c r="BC38" s="7" t="n"/>
      <c r="BD38" s="7" t="n"/>
      <c r="BE38" s="7" t="n"/>
      <c r="BF38" s="7" t="n"/>
      <c r="BG38" s="7" t="n"/>
      <c r="BH38" s="7" t="n"/>
      <c r="BI38" s="7" t="n"/>
      <c r="BJ38" s="7" t="n"/>
    </row>
    <row r="39">
      <c r="A39" s="8" t="n">
        <v>28</v>
      </c>
      <c r="B39" s="8" t="inlineStr">
        <is>
          <t>2026-03-01</t>
        </is>
      </c>
      <c r="C39" s="8" t="inlineStr">
        <is>
          <t>ПТ</t>
        </is>
      </c>
      <c r="D39" s="8" t="inlineStr">
        <is>
          <t>Блинова Мария Александровна</t>
        </is>
      </c>
      <c r="E39" s="9" t="n">
        <v>5</v>
      </c>
      <c r="F39" s="10" t="n">
        <v>25</v>
      </c>
      <c r="G39" s="10" t="n">
        <v>0</v>
      </c>
      <c r="H39" s="10" t="n">
        <v>0</v>
      </c>
      <c r="I39" s="10" t="n">
        <v>30</v>
      </c>
      <c r="J39" s="10" t="n">
        <v>22.57559229367352</v>
      </c>
      <c r="K39" s="10">
        <f>I39-J39</f>
        <v/>
      </c>
      <c r="L39" s="10" t="n">
        <v>25356</v>
      </c>
      <c r="M39" s="10" t="n">
        <v>19357.52687247414</v>
      </c>
      <c r="N39" s="11">
        <f>L39-M39</f>
        <v/>
      </c>
      <c r="O39" s="9" t="n">
        <v>4</v>
      </c>
      <c r="P39" s="10" t="n">
        <v>27</v>
      </c>
      <c r="Q39" s="10" t="n">
        <v>0</v>
      </c>
      <c r="R39" s="10" t="n">
        <v>0</v>
      </c>
      <c r="S39" s="10" t="n">
        <v>31</v>
      </c>
      <c r="T39" s="10" t="n">
        <v>22.57559229367352</v>
      </c>
      <c r="U39" s="10">
        <f>S39-T39</f>
        <v/>
      </c>
      <c r="V39" s="10" t="n">
        <v>24876.5</v>
      </c>
      <c r="W39" s="10" t="n">
        <v>19357.52687247414</v>
      </c>
      <c r="X39" s="11">
        <f>V39-W39</f>
        <v/>
      </c>
      <c r="Y39" s="9" t="n">
        <v>5</v>
      </c>
      <c r="Z39" s="10" t="n">
        <v>37</v>
      </c>
      <c r="AA39" s="10" t="n">
        <v>0</v>
      </c>
      <c r="AB39" s="10" t="n">
        <v>0</v>
      </c>
      <c r="AC39" s="10" t="n">
        <v>42</v>
      </c>
      <c r="AD39" s="10" t="n">
        <v>22.57559229367352</v>
      </c>
      <c r="AE39" s="10">
        <f>AC39-AD39</f>
        <v/>
      </c>
      <c r="AF39" s="10" t="n">
        <v>35061.5</v>
      </c>
      <c r="AG39" s="10" t="n">
        <v>19357.52687247414</v>
      </c>
      <c r="AH39" s="11">
        <f>AF39-AG39</f>
        <v/>
      </c>
      <c r="AI39" s="9" t="n">
        <v>0</v>
      </c>
      <c r="AJ39" s="10" t="n">
        <v>0</v>
      </c>
      <c r="AK39" s="10" t="n">
        <v>0</v>
      </c>
      <c r="AL39" s="10" t="n">
        <v>0</v>
      </c>
      <c r="AM39" s="10" t="n">
        <v>0</v>
      </c>
      <c r="AN39" s="10" t="n">
        <v>22.57559229367352</v>
      </c>
      <c r="AO39" s="10">
        <f>AM39-AN39</f>
        <v/>
      </c>
      <c r="AP39" s="10" t="n">
        <v>0</v>
      </c>
      <c r="AQ39" s="10" t="n">
        <v>19357.52687247414</v>
      </c>
      <c r="AR39" s="11">
        <f>AP39-AQ39</f>
        <v/>
      </c>
      <c r="AS39" s="9" t="n">
        <v>0</v>
      </c>
      <c r="AT39" s="10" t="n">
        <v>0</v>
      </c>
      <c r="AU39" s="10" t="n">
        <v>0</v>
      </c>
      <c r="AV39" s="10" t="n">
        <v>0</v>
      </c>
      <c r="AW39" s="10" t="n">
        <v>0</v>
      </c>
      <c r="AX39" s="10" t="n">
        <v>7.697630825305897</v>
      </c>
      <c r="AY39" s="10">
        <f>AW39-AX39</f>
        <v/>
      </c>
      <c r="AZ39" s="10" t="n">
        <v>0</v>
      </c>
      <c r="BA39" s="10" t="n">
        <v>6669.892510103445</v>
      </c>
      <c r="BB39" s="11">
        <f>AZ39-BA39</f>
        <v/>
      </c>
      <c r="BD39" s="10">
        <f>SUM(J39,T39,AD39,AN39,AX39)</f>
        <v/>
      </c>
      <c r="BE39" s="10">
        <f>SUM(I39,S39,AC39,AM39,AW39)</f>
        <v/>
      </c>
      <c r="BF39" s="10">
        <f>BE39-BD39</f>
        <v/>
      </c>
      <c r="BG39" s="10">
        <f>SUM(M39,W39,AG39,AQ39,BA39)</f>
        <v/>
      </c>
      <c r="BH39" s="10">
        <f>SUM(L39,V39,AF39,AP39,AZ39)</f>
        <v/>
      </c>
      <c r="BI39" s="10">
        <f>BH39-BG39</f>
        <v/>
      </c>
      <c r="BJ39" s="10">
        <f>IFERROR(BH39/30*30,0)</f>
        <v/>
      </c>
    </row>
    <row r="40">
      <c r="A40" s="8" t="n">
        <v>29</v>
      </c>
      <c r="B40" s="8" t="inlineStr">
        <is>
          <t>2026-03-01</t>
        </is>
      </c>
      <c r="C40" s="8" t="inlineStr">
        <is>
          <t>ПТ</t>
        </is>
      </c>
      <c r="D40" s="8" t="inlineStr">
        <is>
          <t>Володина Ирина Анатольевна</t>
        </is>
      </c>
      <c r="E40" s="9" t="n">
        <v>0</v>
      </c>
      <c r="F40" s="10" t="n">
        <v>0</v>
      </c>
      <c r="G40" s="10" t="n">
        <v>0</v>
      </c>
      <c r="H40" s="10" t="n">
        <v>0</v>
      </c>
      <c r="I40" s="10" t="n">
        <v>0</v>
      </c>
      <c r="J40" s="10" t="n">
        <v>1.15181593335069</v>
      </c>
      <c r="K40" s="10">
        <f>I40-J40</f>
        <v/>
      </c>
      <c r="L40" s="10" t="n">
        <v>0</v>
      </c>
      <c r="M40" s="10" t="n">
        <v>1196.898213280208</v>
      </c>
      <c r="N40" s="11">
        <f>L40-M40</f>
        <v/>
      </c>
      <c r="O40" s="9" t="n">
        <v>0</v>
      </c>
      <c r="P40" s="10" t="n">
        <v>3</v>
      </c>
      <c r="Q40" s="10" t="n">
        <v>0</v>
      </c>
      <c r="R40" s="10" t="n">
        <v>0</v>
      </c>
      <c r="S40" s="10" t="n">
        <v>3</v>
      </c>
      <c r="T40" s="10" t="n">
        <v>1.15181593335069</v>
      </c>
      <c r="U40" s="10">
        <f>S40-T40</f>
        <v/>
      </c>
      <c r="V40" s="10" t="n">
        <v>2190</v>
      </c>
      <c r="W40" s="10" t="n">
        <v>1196.898213280208</v>
      </c>
      <c r="X40" s="11">
        <f>V40-W40</f>
        <v/>
      </c>
      <c r="Y40" s="9" t="n">
        <v>2</v>
      </c>
      <c r="Z40" s="10" t="n">
        <v>2</v>
      </c>
      <c r="AA40" s="10" t="n">
        <v>0</v>
      </c>
      <c r="AB40" s="10" t="n">
        <v>0</v>
      </c>
      <c r="AC40" s="10" t="n">
        <v>4</v>
      </c>
      <c r="AD40" s="10" t="n">
        <v>1.15181593335069</v>
      </c>
      <c r="AE40" s="10">
        <f>AC40-AD40</f>
        <v/>
      </c>
      <c r="AF40" s="10" t="n">
        <v>4842.5</v>
      </c>
      <c r="AG40" s="10" t="n">
        <v>1196.898213280208</v>
      </c>
      <c r="AH40" s="11">
        <f>AF40-AG40</f>
        <v/>
      </c>
      <c r="AI40" s="9" t="n">
        <v>2</v>
      </c>
      <c r="AJ40" s="10" t="n">
        <v>0</v>
      </c>
      <c r="AK40" s="10" t="n">
        <v>0</v>
      </c>
      <c r="AL40" s="10" t="n">
        <v>0</v>
      </c>
      <c r="AM40" s="10" t="n">
        <v>2</v>
      </c>
      <c r="AN40" s="10" t="n">
        <v>1.15181593335069</v>
      </c>
      <c r="AO40" s="10">
        <f>AM40-AN40</f>
        <v/>
      </c>
      <c r="AP40" s="10" t="n">
        <v>3455</v>
      </c>
      <c r="AQ40" s="10" t="n">
        <v>1196.898213280208</v>
      </c>
      <c r="AR40" s="11">
        <f>AP40-AQ40</f>
        <v/>
      </c>
      <c r="AS40" s="9" t="n">
        <v>0</v>
      </c>
      <c r="AT40" s="10" t="n">
        <v>0</v>
      </c>
      <c r="AU40" s="10" t="n">
        <v>0</v>
      </c>
      <c r="AV40" s="10" t="n">
        <v>0</v>
      </c>
      <c r="AW40" s="10" t="n">
        <v>0</v>
      </c>
      <c r="AX40" s="10" t="n">
        <v>0.3927362665972396</v>
      </c>
      <c r="AY40" s="10">
        <f>AW40-AX40</f>
        <v/>
      </c>
      <c r="AZ40" s="10" t="n">
        <v>0</v>
      </c>
      <c r="BA40" s="10" t="n">
        <v>412.4071468791666</v>
      </c>
      <c r="BB40" s="11">
        <f>AZ40-BA40</f>
        <v/>
      </c>
      <c r="BD40" s="10">
        <f>SUM(J40,T40,AD40,AN40,AX40)</f>
        <v/>
      </c>
      <c r="BE40" s="10">
        <f>SUM(I40,S40,AC40,AM40,AW40)</f>
        <v/>
      </c>
      <c r="BF40" s="10">
        <f>BE40-BD40</f>
        <v/>
      </c>
      <c r="BG40" s="10">
        <f>SUM(M40,W40,AG40,AQ40,BA40)</f>
        <v/>
      </c>
      <c r="BH40" s="10">
        <f>SUM(L40,V40,AF40,AP40,AZ40)</f>
        <v/>
      </c>
      <c r="BI40" s="10">
        <f>BH40-BG40</f>
        <v/>
      </c>
      <c r="BJ40" s="10">
        <f>IFERROR(BH40/30*30,0)</f>
        <v/>
      </c>
    </row>
    <row r="41">
      <c r="A41" s="8" t="n">
        <v>30</v>
      </c>
      <c r="B41" s="8" t="inlineStr">
        <is>
          <t>2026-03-01</t>
        </is>
      </c>
      <c r="C41" s="8" t="inlineStr">
        <is>
          <t>ПТ</t>
        </is>
      </c>
      <c r="D41" s="8" t="inlineStr">
        <is>
          <t>Мирошниченко Анастасия Константиновна</t>
        </is>
      </c>
      <c r="E41" s="9" t="n">
        <v>1</v>
      </c>
      <c r="F41" s="10" t="n">
        <v>1</v>
      </c>
      <c r="G41" s="10" t="n">
        <v>0</v>
      </c>
      <c r="H41" s="10" t="n">
        <v>0</v>
      </c>
      <c r="I41" s="10" t="n">
        <v>2</v>
      </c>
      <c r="J41" s="10" t="n">
        <v>5.067990106743036</v>
      </c>
      <c r="K41" s="10">
        <f>I41-J41</f>
        <v/>
      </c>
      <c r="L41" s="10" t="n">
        <v>2757.5</v>
      </c>
      <c r="M41" s="10" t="n">
        <v>5478.111053090183</v>
      </c>
      <c r="N41" s="11">
        <f>L41-M41</f>
        <v/>
      </c>
      <c r="O41" s="9" t="n">
        <v>0</v>
      </c>
      <c r="P41" s="10" t="n">
        <v>0</v>
      </c>
      <c r="Q41" s="10" t="n">
        <v>0</v>
      </c>
      <c r="R41" s="10" t="n">
        <v>0</v>
      </c>
      <c r="S41" s="10" t="n">
        <v>0</v>
      </c>
      <c r="T41" s="10" t="n">
        <v>5.067990106743036</v>
      </c>
      <c r="U41" s="10">
        <f>S41-T41</f>
        <v/>
      </c>
      <c r="V41" s="10" t="n">
        <v>0</v>
      </c>
      <c r="W41" s="10" t="n">
        <v>5478.111053090183</v>
      </c>
      <c r="X41" s="11">
        <f>V41-W41</f>
        <v/>
      </c>
      <c r="Y41" s="9" t="n">
        <v>6</v>
      </c>
      <c r="Z41" s="10" t="n">
        <v>5</v>
      </c>
      <c r="AA41" s="10" t="n">
        <v>2</v>
      </c>
      <c r="AB41" s="10" t="n">
        <v>0</v>
      </c>
      <c r="AC41" s="10" t="n">
        <v>13</v>
      </c>
      <c r="AD41" s="10" t="n">
        <v>5.067990106743036</v>
      </c>
      <c r="AE41" s="10">
        <f>AC41-AD41</f>
        <v/>
      </c>
      <c r="AF41" s="10" t="n">
        <v>15767.5</v>
      </c>
      <c r="AG41" s="10" t="n">
        <v>5478.111053090183</v>
      </c>
      <c r="AH41" s="11">
        <f>AF41-AG41</f>
        <v/>
      </c>
      <c r="AI41" s="9" t="n">
        <v>6</v>
      </c>
      <c r="AJ41" s="10" t="n">
        <v>2</v>
      </c>
      <c r="AK41" s="10" t="n">
        <v>3</v>
      </c>
      <c r="AL41" s="10" t="n">
        <v>0</v>
      </c>
      <c r="AM41" s="10" t="n">
        <v>11</v>
      </c>
      <c r="AN41" s="10" t="n">
        <v>5.067990106743036</v>
      </c>
      <c r="AO41" s="10">
        <f>AM41-AN41</f>
        <v/>
      </c>
      <c r="AP41" s="10" t="n">
        <v>14307.5</v>
      </c>
      <c r="AQ41" s="10" t="n">
        <v>5478.111053090183</v>
      </c>
      <c r="AR41" s="11">
        <f>AP41-AQ41</f>
        <v/>
      </c>
      <c r="AS41" s="9" t="n">
        <v>2</v>
      </c>
      <c r="AT41" s="10" t="n">
        <v>2</v>
      </c>
      <c r="AU41" s="10" t="n">
        <v>0</v>
      </c>
      <c r="AV41" s="10" t="n">
        <v>0</v>
      </c>
      <c r="AW41" s="10" t="n">
        <v>4</v>
      </c>
      <c r="AX41" s="10" t="n">
        <v>1.728039573027854</v>
      </c>
      <c r="AY41" s="10">
        <f>AW41-AX41</f>
        <v/>
      </c>
      <c r="AZ41" s="10" t="n">
        <v>5342.5</v>
      </c>
      <c r="BA41" s="10" t="n">
        <v>1887.555787639263</v>
      </c>
      <c r="BB41" s="11">
        <f>AZ41-BA41</f>
        <v/>
      </c>
      <c r="BD41" s="10">
        <f>SUM(J41,T41,AD41,AN41,AX41)</f>
        <v/>
      </c>
      <c r="BE41" s="10">
        <f>SUM(I41,S41,AC41,AM41,AW41)</f>
        <v/>
      </c>
      <c r="BF41" s="10">
        <f>BE41-BD41</f>
        <v/>
      </c>
      <c r="BG41" s="10">
        <f>SUM(M41,W41,AG41,AQ41,BA41)</f>
        <v/>
      </c>
      <c r="BH41" s="10">
        <f>SUM(L41,V41,AF41,AP41,AZ41)</f>
        <v/>
      </c>
      <c r="BI41" s="10">
        <f>BH41-BG41</f>
        <v/>
      </c>
      <c r="BJ41" s="10">
        <f>IFERROR(BH41/30*30,0)</f>
        <v/>
      </c>
    </row>
    <row r="42">
      <c r="A42" s="8" t="n">
        <v>31</v>
      </c>
      <c r="B42" s="8" t="inlineStr">
        <is>
          <t>2026-03-01</t>
        </is>
      </c>
      <c r="C42" s="8" t="inlineStr">
        <is>
          <t>МТ</t>
        </is>
      </c>
      <c r="D42" s="8" t="inlineStr">
        <is>
          <t>Сабирова Дина Юрьевна</t>
        </is>
      </c>
      <c r="E42" s="9" t="n">
        <v>2</v>
      </c>
      <c r="F42" s="10" t="n">
        <v>1</v>
      </c>
      <c r="G42" s="10" t="n">
        <v>0</v>
      </c>
      <c r="H42" s="10" t="n">
        <v>0</v>
      </c>
      <c r="I42" s="10" t="n">
        <v>3</v>
      </c>
      <c r="J42" s="10" t="n">
        <v>3.45544780005207</v>
      </c>
      <c r="K42" s="10">
        <f>I42-J42</f>
        <v/>
      </c>
      <c r="L42" s="10" t="n">
        <v>4080</v>
      </c>
      <c r="M42" s="10" t="n">
        <v>5086.817406440884</v>
      </c>
      <c r="N42" s="11">
        <f>L42-M42</f>
        <v/>
      </c>
      <c r="O42" s="9" t="n">
        <v>2</v>
      </c>
      <c r="P42" s="10" t="n">
        <v>2</v>
      </c>
      <c r="Q42" s="10" t="n">
        <v>0</v>
      </c>
      <c r="R42" s="10" t="n">
        <v>0</v>
      </c>
      <c r="S42" s="10" t="n">
        <v>4</v>
      </c>
      <c r="T42" s="10" t="n">
        <v>3.45544780005207</v>
      </c>
      <c r="U42" s="10">
        <f>S42-T42</f>
        <v/>
      </c>
      <c r="V42" s="10" t="n">
        <v>5338</v>
      </c>
      <c r="W42" s="10" t="n">
        <v>5086.817406440884</v>
      </c>
      <c r="X42" s="11">
        <f>V42-W42</f>
        <v/>
      </c>
      <c r="Y42" s="9" t="n">
        <v>3</v>
      </c>
      <c r="Z42" s="10" t="n">
        <v>0</v>
      </c>
      <c r="AA42" s="10" t="n">
        <v>0</v>
      </c>
      <c r="AB42" s="10" t="n">
        <v>0</v>
      </c>
      <c r="AC42" s="10" t="n">
        <v>3</v>
      </c>
      <c r="AD42" s="10" t="n">
        <v>3.45544780005207</v>
      </c>
      <c r="AE42" s="10">
        <f>AC42-AD42</f>
        <v/>
      </c>
      <c r="AF42" s="10" t="n">
        <v>5176.5</v>
      </c>
      <c r="AG42" s="10" t="n">
        <v>5086.817406440884</v>
      </c>
      <c r="AH42" s="11">
        <f>AF42-AG42</f>
        <v/>
      </c>
      <c r="AI42" s="9" t="n">
        <v>2</v>
      </c>
      <c r="AJ42" s="10" t="n">
        <v>0</v>
      </c>
      <c r="AK42" s="10" t="n">
        <v>0</v>
      </c>
      <c r="AL42" s="10" t="n">
        <v>0</v>
      </c>
      <c r="AM42" s="10" t="n">
        <v>2</v>
      </c>
      <c r="AN42" s="10" t="n">
        <v>3.45544780005207</v>
      </c>
      <c r="AO42" s="10">
        <f>AM42-AN42</f>
        <v/>
      </c>
      <c r="AP42" s="10" t="n">
        <v>3315</v>
      </c>
      <c r="AQ42" s="10" t="n">
        <v>5086.817406440884</v>
      </c>
      <c r="AR42" s="11">
        <f>AP42-AQ42</f>
        <v/>
      </c>
      <c r="AS42" s="9" t="n">
        <v>0</v>
      </c>
      <c r="AT42" s="10" t="n">
        <v>0</v>
      </c>
      <c r="AU42" s="10" t="n">
        <v>0</v>
      </c>
      <c r="AV42" s="10" t="n">
        <v>0</v>
      </c>
      <c r="AW42" s="10" t="n">
        <v>0</v>
      </c>
      <c r="AX42" s="10" t="n">
        <v>1.178208799791719</v>
      </c>
      <c r="AY42" s="10">
        <f>AW42-AX42</f>
        <v/>
      </c>
      <c r="AZ42" s="10" t="n">
        <v>0</v>
      </c>
      <c r="BA42" s="10" t="n">
        <v>1752.730374236458</v>
      </c>
      <c r="BB42" s="11">
        <f>AZ42-BA42</f>
        <v/>
      </c>
      <c r="BD42" s="10">
        <f>SUM(J42,T42,AD42,AN42,AX42)</f>
        <v/>
      </c>
      <c r="BE42" s="10">
        <f>SUM(I42,S42,AC42,AM42,AW42)</f>
        <v/>
      </c>
      <c r="BF42" s="10">
        <f>BE42-BD42</f>
        <v/>
      </c>
      <c r="BG42" s="10">
        <f>SUM(M42,W42,AG42,AQ42,BA42)</f>
        <v/>
      </c>
      <c r="BH42" s="10">
        <f>SUM(L42,V42,AF42,AP42,AZ42)</f>
        <v/>
      </c>
      <c r="BI42" s="10">
        <f>BH42-BG42</f>
        <v/>
      </c>
      <c r="BJ42" s="10">
        <f>IFERROR(BH42/30*30,0)</f>
        <v/>
      </c>
    </row>
    <row r="43">
      <c r="A43" s="8" t="n">
        <v>32</v>
      </c>
      <c r="B43" s="8" t="inlineStr">
        <is>
          <t>2026-03-01</t>
        </is>
      </c>
      <c r="C43" s="8" t="inlineStr">
        <is>
          <t>ПТ</t>
        </is>
      </c>
      <c r="D43" s="8" t="inlineStr">
        <is>
          <t>Шахова Юлия Александровна</t>
        </is>
      </c>
      <c r="E43" s="9" t="n">
        <v>7</v>
      </c>
      <c r="F43" s="10" t="n">
        <v>4</v>
      </c>
      <c r="G43" s="10" t="n">
        <v>0</v>
      </c>
      <c r="H43" s="10" t="n">
        <v>0</v>
      </c>
      <c r="I43" s="10" t="n">
        <v>11</v>
      </c>
      <c r="J43" s="10" t="n">
        <v>7.371621973444416</v>
      </c>
      <c r="K43" s="10">
        <f>I43-J43</f>
        <v/>
      </c>
      <c r="L43" s="10" t="n">
        <v>14216.5</v>
      </c>
      <c r="M43" s="10" t="n">
        <v>10864.15301285112</v>
      </c>
      <c r="N43" s="11">
        <f>L43-M43</f>
        <v/>
      </c>
      <c r="O43" s="9" t="n">
        <v>3</v>
      </c>
      <c r="P43" s="10" t="n">
        <v>3</v>
      </c>
      <c r="Q43" s="10" t="n">
        <v>0</v>
      </c>
      <c r="R43" s="10" t="n">
        <v>0</v>
      </c>
      <c r="S43" s="10" t="n">
        <v>6</v>
      </c>
      <c r="T43" s="10" t="n">
        <v>7.371621973444416</v>
      </c>
      <c r="U43" s="10">
        <f>S43-T43</f>
        <v/>
      </c>
      <c r="V43" s="10" t="n">
        <v>5814</v>
      </c>
      <c r="W43" s="10" t="n">
        <v>10864.15301285112</v>
      </c>
      <c r="X43" s="11">
        <f>V43-W43</f>
        <v/>
      </c>
      <c r="Y43" s="9" t="n">
        <v>6</v>
      </c>
      <c r="Z43" s="10" t="n">
        <v>1</v>
      </c>
      <c r="AA43" s="10" t="n">
        <v>0</v>
      </c>
      <c r="AB43" s="10" t="n">
        <v>0</v>
      </c>
      <c r="AC43" s="10" t="n">
        <v>7</v>
      </c>
      <c r="AD43" s="10" t="n">
        <v>7.371621973444416</v>
      </c>
      <c r="AE43" s="10">
        <f>AC43-AD43</f>
        <v/>
      </c>
      <c r="AF43" s="10" t="n">
        <v>9089.84</v>
      </c>
      <c r="AG43" s="10" t="n">
        <v>10864.15301285112</v>
      </c>
      <c r="AH43" s="11">
        <f>AF43-AG43</f>
        <v/>
      </c>
      <c r="AI43" s="9" t="n">
        <v>2</v>
      </c>
      <c r="AJ43" s="10" t="n">
        <v>1</v>
      </c>
      <c r="AK43" s="10" t="n">
        <v>0</v>
      </c>
      <c r="AL43" s="10" t="n">
        <v>0</v>
      </c>
      <c r="AM43" s="10" t="n">
        <v>3</v>
      </c>
      <c r="AN43" s="10" t="n">
        <v>7.371621973444416</v>
      </c>
      <c r="AO43" s="10">
        <f>AM43-AN43</f>
        <v/>
      </c>
      <c r="AP43" s="10" t="n">
        <v>4196.17</v>
      </c>
      <c r="AQ43" s="10" t="n">
        <v>10864.15301285112</v>
      </c>
      <c r="AR43" s="11">
        <f>AP43-AQ43</f>
        <v/>
      </c>
      <c r="AS43" s="9" t="n">
        <v>1</v>
      </c>
      <c r="AT43" s="10" t="n">
        <v>0</v>
      </c>
      <c r="AU43" s="10" t="n">
        <v>1</v>
      </c>
      <c r="AV43" s="10" t="n">
        <v>0</v>
      </c>
      <c r="AW43" s="10" t="n">
        <v>2</v>
      </c>
      <c r="AX43" s="10" t="n">
        <v>2.513512106222334</v>
      </c>
      <c r="AY43" s="10">
        <f>AW43-AX43</f>
        <v/>
      </c>
      <c r="AZ43" s="10" t="n">
        <v>1727.5</v>
      </c>
      <c r="BA43" s="10" t="n">
        <v>3743.387948595513</v>
      </c>
      <c r="BB43" s="11">
        <f>AZ43-BA43</f>
        <v/>
      </c>
      <c r="BD43" s="10">
        <f>SUM(J43,T43,AD43,AN43,AX43)</f>
        <v/>
      </c>
      <c r="BE43" s="10">
        <f>SUM(I43,S43,AC43,AM43,AW43)</f>
        <v/>
      </c>
      <c r="BF43" s="10">
        <f>BE43-BD43</f>
        <v/>
      </c>
      <c r="BG43" s="10">
        <f>SUM(M43,W43,AG43,AQ43,BA43)</f>
        <v/>
      </c>
      <c r="BH43" s="10">
        <f>SUM(L43,V43,AF43,AP43,AZ43)</f>
        <v/>
      </c>
      <c r="BI43" s="10">
        <f>BH43-BG43</f>
        <v/>
      </c>
      <c r="BJ43" s="10">
        <f>IFERROR(BH43/30*30,0)</f>
        <v/>
      </c>
    </row>
    <row r="44">
      <c r="A44" s="8" t="n">
        <v>33</v>
      </c>
      <c r="B44" s="8" t="inlineStr">
        <is>
          <t>2026-03-01</t>
        </is>
      </c>
      <c r="C44" s="8" t="inlineStr">
        <is>
          <t>ПТ</t>
        </is>
      </c>
      <c r="D44" s="8" t="inlineStr">
        <is>
          <t>Ямова Жанна Николаевна</t>
        </is>
      </c>
      <c r="E44" s="9" t="n">
        <v>15</v>
      </c>
      <c r="F44" s="10" t="n">
        <v>0</v>
      </c>
      <c r="G44" s="10" t="n">
        <v>0</v>
      </c>
      <c r="H44" s="10" t="n">
        <v>0</v>
      </c>
      <c r="I44" s="10" t="n">
        <v>15</v>
      </c>
      <c r="J44" s="10" t="n">
        <v>14.97360713355897</v>
      </c>
      <c r="K44" s="10">
        <f>I44-J44</f>
        <v/>
      </c>
      <c r="L44" s="10" t="n">
        <v>24932</v>
      </c>
      <c r="M44" s="10" t="n">
        <v>22879.16969231782</v>
      </c>
      <c r="N44" s="11">
        <f>L44-M44</f>
        <v/>
      </c>
      <c r="O44" s="9" t="n">
        <v>8</v>
      </c>
      <c r="P44" s="10" t="n">
        <v>0</v>
      </c>
      <c r="Q44" s="10" t="n">
        <v>0</v>
      </c>
      <c r="R44" s="10" t="n">
        <v>0</v>
      </c>
      <c r="S44" s="10" t="n">
        <v>8</v>
      </c>
      <c r="T44" s="10" t="n">
        <v>14.97360713355897</v>
      </c>
      <c r="U44" s="10">
        <f>S44-T44</f>
        <v/>
      </c>
      <c r="V44" s="10" t="n">
        <v>13569.5</v>
      </c>
      <c r="W44" s="10" t="n">
        <v>22879.16969231782</v>
      </c>
      <c r="X44" s="11">
        <f>V44-W44</f>
        <v/>
      </c>
      <c r="Y44" s="9" t="n">
        <v>7</v>
      </c>
      <c r="Z44" s="10" t="n">
        <v>2</v>
      </c>
      <c r="AA44" s="10" t="n">
        <v>0</v>
      </c>
      <c r="AB44" s="10" t="n">
        <v>0</v>
      </c>
      <c r="AC44" s="10" t="n">
        <v>9</v>
      </c>
      <c r="AD44" s="10" t="n">
        <v>14.97360713355897</v>
      </c>
      <c r="AE44" s="10">
        <f>AC44-AD44</f>
        <v/>
      </c>
      <c r="AF44" s="10" t="n">
        <v>13068.5</v>
      </c>
      <c r="AG44" s="10" t="n">
        <v>22879.16969231782</v>
      </c>
      <c r="AH44" s="11">
        <f>AF44-AG44</f>
        <v/>
      </c>
      <c r="AI44" s="9" t="n">
        <v>10</v>
      </c>
      <c r="AJ44" s="10" t="n">
        <v>0</v>
      </c>
      <c r="AK44" s="10" t="n">
        <v>0</v>
      </c>
      <c r="AL44" s="10" t="n">
        <v>0</v>
      </c>
      <c r="AM44" s="10" t="n">
        <v>10</v>
      </c>
      <c r="AN44" s="10" t="n">
        <v>14.97360713355897</v>
      </c>
      <c r="AO44" s="10">
        <f>AM44-AN44</f>
        <v/>
      </c>
      <c r="AP44" s="10" t="n">
        <v>16340.5</v>
      </c>
      <c r="AQ44" s="10" t="n">
        <v>22879.16969231782</v>
      </c>
      <c r="AR44" s="11">
        <f>AP44-AQ44</f>
        <v/>
      </c>
      <c r="AS44" s="9" t="n">
        <v>5</v>
      </c>
      <c r="AT44" s="10" t="n">
        <v>0</v>
      </c>
      <c r="AU44" s="10" t="n">
        <v>0</v>
      </c>
      <c r="AV44" s="10" t="n">
        <v>0</v>
      </c>
      <c r="AW44" s="10" t="n">
        <v>5</v>
      </c>
      <c r="AX44" s="10" t="n">
        <v>5.105571465764115</v>
      </c>
      <c r="AY44" s="10">
        <f>AW44-AX44</f>
        <v/>
      </c>
      <c r="AZ44" s="10" t="n">
        <v>8274.5</v>
      </c>
      <c r="BA44" s="10" t="n">
        <v>7883.321230728685</v>
      </c>
      <c r="BB44" s="11">
        <f>AZ44-BA44</f>
        <v/>
      </c>
      <c r="BD44" s="10">
        <f>SUM(J44,T44,AD44,AN44,AX44)</f>
        <v/>
      </c>
      <c r="BE44" s="10">
        <f>SUM(I44,S44,AC44,AM44,AW44)</f>
        <v/>
      </c>
      <c r="BF44" s="10">
        <f>BE44-BD44</f>
        <v/>
      </c>
      <c r="BG44" s="10">
        <f>SUM(M44,W44,AG44,AQ44,BA44)</f>
        <v/>
      </c>
      <c r="BH44" s="10">
        <f>SUM(L44,V44,AF44,AP44,AZ44)</f>
        <v/>
      </c>
      <c r="BI44" s="10">
        <f>BH44-BG44</f>
        <v/>
      </c>
      <c r="BJ44" s="10">
        <f>IFERROR(BH44/30*30,0)</f>
        <v/>
      </c>
    </row>
    <row r="45">
      <c r="A45" s="7" t="n"/>
      <c r="B45" s="7" t="n"/>
      <c r="C45" s="7" t="n"/>
      <c r="D45" s="7" t="inlineStr">
        <is>
          <t>Итого ГРУППОВЫЕ ПРОГРАММЫ</t>
        </is>
      </c>
      <c r="E45" s="12">
        <f>SUM(E39:E44)</f>
        <v/>
      </c>
      <c r="F45" s="13">
        <f>SUM(F39:F44)</f>
        <v/>
      </c>
      <c r="G45" s="13">
        <f>SUM(G39:G44)</f>
        <v/>
      </c>
      <c r="H45" s="13">
        <f>SUM(H39:H44)</f>
        <v/>
      </c>
      <c r="I45" s="13">
        <f>SUM(I39:I44)</f>
        <v/>
      </c>
      <c r="J45" s="13">
        <f>SUM(J39:J44)</f>
        <v/>
      </c>
      <c r="K45" s="13">
        <f>SUM(K39:K44)</f>
        <v/>
      </c>
      <c r="L45" s="13">
        <f>SUM(L39:L44)</f>
        <v/>
      </c>
      <c r="M45" s="13">
        <f>SUM(M39:M44)</f>
        <v/>
      </c>
      <c r="N45" s="14">
        <f>SUM(N39:N44)</f>
        <v/>
      </c>
      <c r="O45" s="12">
        <f>SUM(O39:O44)</f>
        <v/>
      </c>
      <c r="P45" s="13">
        <f>SUM(P39:P44)</f>
        <v/>
      </c>
      <c r="Q45" s="13">
        <f>SUM(Q39:Q44)</f>
        <v/>
      </c>
      <c r="R45" s="13">
        <f>SUM(R39:R44)</f>
        <v/>
      </c>
      <c r="S45" s="13">
        <f>SUM(S39:S44)</f>
        <v/>
      </c>
      <c r="T45" s="13">
        <f>SUM(T39:T44)</f>
        <v/>
      </c>
      <c r="U45" s="13">
        <f>SUM(U39:U44)</f>
        <v/>
      </c>
      <c r="V45" s="13">
        <f>SUM(V39:V44)</f>
        <v/>
      </c>
      <c r="W45" s="13">
        <f>SUM(W39:W44)</f>
        <v/>
      </c>
      <c r="X45" s="14">
        <f>SUM(X39:X44)</f>
        <v/>
      </c>
      <c r="Y45" s="12">
        <f>SUM(Y39:Y44)</f>
        <v/>
      </c>
      <c r="Z45" s="13">
        <f>SUM(Z39:Z44)</f>
        <v/>
      </c>
      <c r="AA45" s="13">
        <f>SUM(AA39:AA44)</f>
        <v/>
      </c>
      <c r="AB45" s="13">
        <f>SUM(AB39:AB44)</f>
        <v/>
      </c>
      <c r="AC45" s="13">
        <f>SUM(AC39:AC44)</f>
        <v/>
      </c>
      <c r="AD45" s="13">
        <f>SUM(AD39:AD44)</f>
        <v/>
      </c>
      <c r="AE45" s="13">
        <f>SUM(AE39:AE44)</f>
        <v/>
      </c>
      <c r="AF45" s="13">
        <f>SUM(AF39:AF44)</f>
        <v/>
      </c>
      <c r="AG45" s="13">
        <f>SUM(AG39:AG44)</f>
        <v/>
      </c>
      <c r="AH45" s="14">
        <f>SUM(AH39:AH44)</f>
        <v/>
      </c>
      <c r="AI45" s="12">
        <f>SUM(AI39:AI44)</f>
        <v/>
      </c>
      <c r="AJ45" s="13">
        <f>SUM(AJ39:AJ44)</f>
        <v/>
      </c>
      <c r="AK45" s="13">
        <f>SUM(AK39:AK44)</f>
        <v/>
      </c>
      <c r="AL45" s="13">
        <f>SUM(AL39:AL44)</f>
        <v/>
      </c>
      <c r="AM45" s="13">
        <f>SUM(AM39:AM44)</f>
        <v/>
      </c>
      <c r="AN45" s="13">
        <f>SUM(AN39:AN44)</f>
        <v/>
      </c>
      <c r="AO45" s="13">
        <f>SUM(AO39:AO44)</f>
        <v/>
      </c>
      <c r="AP45" s="13">
        <f>SUM(AP39:AP44)</f>
        <v/>
      </c>
      <c r="AQ45" s="13">
        <f>SUM(AQ39:AQ44)</f>
        <v/>
      </c>
      <c r="AR45" s="14">
        <f>SUM(AR39:AR44)</f>
        <v/>
      </c>
      <c r="AS45" s="12">
        <f>SUM(AS39:AS44)</f>
        <v/>
      </c>
      <c r="AT45" s="13">
        <f>SUM(AT39:AT44)</f>
        <v/>
      </c>
      <c r="AU45" s="13">
        <f>SUM(AU39:AU44)</f>
        <v/>
      </c>
      <c r="AV45" s="13">
        <f>SUM(AV39:AV44)</f>
        <v/>
      </c>
      <c r="AW45" s="13">
        <f>SUM(AW39:AW44)</f>
        <v/>
      </c>
      <c r="AX45" s="13">
        <f>SUM(AX39:AX44)</f>
        <v/>
      </c>
      <c r="AY45" s="13">
        <f>SUM(AY39:AY44)</f>
        <v/>
      </c>
      <c r="AZ45" s="13">
        <f>SUM(AZ39:AZ44)</f>
        <v/>
      </c>
      <c r="BA45" s="13">
        <f>SUM(BA39:BA44)</f>
        <v/>
      </c>
      <c r="BB45" s="14">
        <f>SUM(BB39:BB44)</f>
        <v/>
      </c>
      <c r="BC45" s="7">
        <f>SUM(BC39:BC44)</f>
        <v/>
      </c>
      <c r="BD45" s="13">
        <f>SUM(BD39:BD44)</f>
        <v/>
      </c>
      <c r="BE45" s="13">
        <f>SUM(BE39:BE44)</f>
        <v/>
      </c>
      <c r="BF45" s="13">
        <f>BE45-BD45</f>
        <v/>
      </c>
      <c r="BG45" s="13">
        <f>SUM(BG39:BG44)</f>
        <v/>
      </c>
      <c r="BH45" s="13">
        <f>SUM(BH39:BH44)</f>
        <v/>
      </c>
      <c r="BI45" s="13">
        <f>BH45-BG45</f>
        <v/>
      </c>
      <c r="BJ45" s="13">
        <f>IFERROR(BH45/30*30,0)</f>
        <v/>
      </c>
    </row>
    <row r="47">
      <c r="A47" s="7" t="n"/>
      <c r="B47" s="7" t="n"/>
      <c r="C47" s="7" t="n"/>
      <c r="D47" s="7" t="inlineStr">
        <is>
          <t>БОЕВЫЕ ИСКУССТВА</t>
        </is>
      </c>
      <c r="E47" s="7" t="n"/>
      <c r="F47" s="7" t="n"/>
      <c r="G47" s="7" t="n"/>
      <c r="H47" s="7" t="n"/>
      <c r="I47" s="7" t="n"/>
      <c r="J47" s="7" t="n"/>
      <c r="K47" s="7" t="n"/>
      <c r="L47" s="7" t="n"/>
      <c r="M47" s="7" t="n"/>
      <c r="N47" s="7" t="n"/>
      <c r="O47" s="7" t="n"/>
      <c r="P47" s="7" t="n"/>
      <c r="Q47" s="7" t="n"/>
      <c r="R47" s="7" t="n"/>
      <c r="S47" s="7" t="n"/>
      <c r="T47" s="7" t="n"/>
      <c r="U47" s="7" t="n"/>
      <c r="V47" s="7" t="n"/>
      <c r="W47" s="7" t="n"/>
      <c r="X47" s="7" t="n"/>
      <c r="Y47" s="7" t="n"/>
      <c r="Z47" s="7" t="n"/>
      <c r="AA47" s="7" t="n"/>
      <c r="AB47" s="7" t="n"/>
      <c r="AC47" s="7" t="n"/>
      <c r="AD47" s="7" t="n"/>
      <c r="AE47" s="7" t="n"/>
      <c r="AF47" s="7" t="n"/>
      <c r="AG47" s="7" t="n"/>
      <c r="AH47" s="7" t="n"/>
      <c r="AI47" s="7" t="n"/>
      <c r="AJ47" s="7" t="n"/>
      <c r="AK47" s="7" t="n"/>
      <c r="AL47" s="7" t="n"/>
      <c r="AM47" s="7" t="n"/>
      <c r="AN47" s="7" t="n"/>
      <c r="AO47" s="7" t="n"/>
      <c r="AP47" s="7" t="n"/>
      <c r="AQ47" s="7" t="n"/>
      <c r="AR47" s="7" t="n"/>
      <c r="AS47" s="7" t="n"/>
      <c r="AT47" s="7" t="n"/>
      <c r="AU47" s="7" t="n"/>
      <c r="AV47" s="7" t="n"/>
      <c r="AW47" s="7" t="n"/>
      <c r="AX47" s="7" t="n"/>
      <c r="AY47" s="7" t="n"/>
      <c r="AZ47" s="7" t="n"/>
      <c r="BA47" s="7" t="n"/>
      <c r="BB47" s="7" t="n"/>
      <c r="BC47" s="7" t="n"/>
      <c r="BD47" s="7" t="n"/>
      <c r="BE47" s="7" t="n"/>
      <c r="BF47" s="7" t="n"/>
      <c r="BG47" s="7" t="n"/>
      <c r="BH47" s="7" t="n"/>
      <c r="BI47" s="7" t="n"/>
      <c r="BJ47" s="7" t="n"/>
    </row>
    <row r="48">
      <c r="A48" s="8" t="n">
        <v>34</v>
      </c>
      <c r="B48" s="8" t="inlineStr">
        <is>
          <t>2026-03-01</t>
        </is>
      </c>
      <c r="C48" s="8" t="inlineStr">
        <is>
          <t>ПТ</t>
        </is>
      </c>
      <c r="D48" s="8" t="inlineStr">
        <is>
          <t>Кадыров Вадим Камильевич</t>
        </is>
      </c>
      <c r="E48" s="9" t="n">
        <v>1</v>
      </c>
      <c r="F48" s="10" t="n">
        <v>2</v>
      </c>
      <c r="G48" s="10" t="n">
        <v>1</v>
      </c>
      <c r="H48" s="10" t="n">
        <v>0</v>
      </c>
      <c r="I48" s="10" t="n">
        <v>4</v>
      </c>
      <c r="J48" s="10" t="n">
        <v>0.230363186670138</v>
      </c>
      <c r="K48" s="10">
        <f>I48-J48</f>
        <v/>
      </c>
      <c r="L48" s="10" t="n">
        <v>2525</v>
      </c>
      <c r="M48" s="10" t="n">
        <v>437.3281933139222</v>
      </c>
      <c r="N48" s="11">
        <f>L48-M48</f>
        <v/>
      </c>
      <c r="O48" s="9" t="n">
        <v>4</v>
      </c>
      <c r="P48" s="10" t="n">
        <v>4</v>
      </c>
      <c r="Q48" s="10" t="n">
        <v>0</v>
      </c>
      <c r="R48" s="10" t="n">
        <v>0</v>
      </c>
      <c r="S48" s="10" t="n">
        <v>8</v>
      </c>
      <c r="T48" s="10" t="n">
        <v>0.230363186670138</v>
      </c>
      <c r="U48" s="10">
        <f>S48-T48</f>
        <v/>
      </c>
      <c r="V48" s="10" t="n">
        <v>7129</v>
      </c>
      <c r="W48" s="10" t="n">
        <v>437.3281933139222</v>
      </c>
      <c r="X48" s="11">
        <f>V48-W48</f>
        <v/>
      </c>
      <c r="Y48" s="9" t="n">
        <v>4</v>
      </c>
      <c r="Z48" s="10" t="n">
        <v>2</v>
      </c>
      <c r="AA48" s="10" t="n">
        <v>0</v>
      </c>
      <c r="AB48" s="10" t="n">
        <v>0</v>
      </c>
      <c r="AC48" s="10" t="n">
        <v>6</v>
      </c>
      <c r="AD48" s="10" t="n">
        <v>0.230363186670138</v>
      </c>
      <c r="AE48" s="10">
        <f>AC48-AD48</f>
        <v/>
      </c>
      <c r="AF48" s="10" t="n">
        <v>6280.5</v>
      </c>
      <c r="AG48" s="10" t="n">
        <v>437.3281933139222</v>
      </c>
      <c r="AH48" s="11">
        <f>AF48-AG48</f>
        <v/>
      </c>
      <c r="AI48" s="9" t="n">
        <v>3</v>
      </c>
      <c r="AJ48" s="10" t="n">
        <v>0</v>
      </c>
      <c r="AK48" s="10" t="n">
        <v>0</v>
      </c>
      <c r="AL48" s="10" t="n">
        <v>0</v>
      </c>
      <c r="AM48" s="10" t="n">
        <v>3</v>
      </c>
      <c r="AN48" s="10" t="n">
        <v>0.230363186670138</v>
      </c>
      <c r="AO48" s="10">
        <f>AM48-AN48</f>
        <v/>
      </c>
      <c r="AP48" s="10" t="n">
        <v>4665</v>
      </c>
      <c r="AQ48" s="10" t="n">
        <v>437.3281933139222</v>
      </c>
      <c r="AR48" s="11">
        <f>AP48-AQ48</f>
        <v/>
      </c>
      <c r="AS48" s="9" t="n">
        <v>1</v>
      </c>
      <c r="AT48" s="10" t="n">
        <v>0</v>
      </c>
      <c r="AU48" s="10" t="n">
        <v>0</v>
      </c>
      <c r="AV48" s="10" t="n">
        <v>0</v>
      </c>
      <c r="AW48" s="10" t="n">
        <v>1</v>
      </c>
      <c r="AX48" s="10" t="n">
        <v>0.07854725331944792</v>
      </c>
      <c r="AY48" s="10">
        <f>AW48-AX48</f>
        <v/>
      </c>
      <c r="AZ48" s="10" t="n">
        <v>1690</v>
      </c>
      <c r="BA48" s="10" t="n">
        <v>150.6872267443109</v>
      </c>
      <c r="BB48" s="11">
        <f>AZ48-BA48</f>
        <v/>
      </c>
      <c r="BD48" s="10">
        <f>SUM(J48,T48,AD48,AN48,AX48)</f>
        <v/>
      </c>
      <c r="BE48" s="10">
        <f>SUM(I48,S48,AC48,AM48,AW48)</f>
        <v/>
      </c>
      <c r="BF48" s="10">
        <f>BE48-BD48</f>
        <v/>
      </c>
      <c r="BG48" s="10">
        <f>SUM(M48,W48,AG48,AQ48,BA48)</f>
        <v/>
      </c>
      <c r="BH48" s="10">
        <f>SUM(L48,V48,AF48,AP48,AZ48)</f>
        <v/>
      </c>
      <c r="BI48" s="10">
        <f>BH48-BG48</f>
        <v/>
      </c>
      <c r="BJ48" s="10">
        <f>IFERROR(BH48/30*30,0)</f>
        <v/>
      </c>
    </row>
    <row r="49">
      <c r="A49" s="8" t="n">
        <v>35</v>
      </c>
      <c r="B49" s="8" t="inlineStr">
        <is>
          <t>2026-03-01</t>
        </is>
      </c>
      <c r="C49" s="8" t="inlineStr">
        <is>
          <t>ПТ</t>
        </is>
      </c>
      <c r="D49" s="8" t="inlineStr">
        <is>
          <t>Кармушев Ростислав Николаевич</t>
        </is>
      </c>
      <c r="E49" s="9" t="n">
        <v>2</v>
      </c>
      <c r="F49" s="10" t="n">
        <v>0</v>
      </c>
      <c r="G49" s="10" t="n">
        <v>0</v>
      </c>
      <c r="H49" s="10" t="n">
        <v>0</v>
      </c>
      <c r="I49" s="10" t="n">
        <v>2</v>
      </c>
      <c r="J49" s="10" t="n">
        <v>3.225084613381932</v>
      </c>
      <c r="K49" s="10">
        <f>I49-J49</f>
        <v/>
      </c>
      <c r="L49" s="10" t="n">
        <v>3117</v>
      </c>
      <c r="M49" s="10" t="n">
        <v>4557.420119797715</v>
      </c>
      <c r="N49" s="11">
        <f>L49-M49</f>
        <v/>
      </c>
      <c r="O49" s="9" t="n">
        <v>2</v>
      </c>
      <c r="P49" s="10" t="n">
        <v>0</v>
      </c>
      <c r="Q49" s="10" t="n">
        <v>0</v>
      </c>
      <c r="R49" s="10" t="n">
        <v>0</v>
      </c>
      <c r="S49" s="10" t="n">
        <v>2</v>
      </c>
      <c r="T49" s="10" t="n">
        <v>3.225084613381932</v>
      </c>
      <c r="U49" s="10">
        <f>S49-T49</f>
        <v/>
      </c>
      <c r="V49" s="10" t="n">
        <v>2839.5</v>
      </c>
      <c r="W49" s="10" t="n">
        <v>4557.420119797715</v>
      </c>
      <c r="X49" s="11">
        <f>V49-W49</f>
        <v/>
      </c>
      <c r="Y49" s="9" t="n">
        <v>3</v>
      </c>
      <c r="Z49" s="10" t="n">
        <v>0</v>
      </c>
      <c r="AA49" s="10" t="n">
        <v>0</v>
      </c>
      <c r="AB49" s="10" t="n">
        <v>0</v>
      </c>
      <c r="AC49" s="10" t="n">
        <v>3</v>
      </c>
      <c r="AD49" s="10" t="n">
        <v>3.225084613381932</v>
      </c>
      <c r="AE49" s="10">
        <f>AC49-AD49</f>
        <v/>
      </c>
      <c r="AF49" s="10" t="n">
        <v>4865</v>
      </c>
      <c r="AG49" s="10" t="n">
        <v>4557.420119797715</v>
      </c>
      <c r="AH49" s="11">
        <f>AF49-AG49</f>
        <v/>
      </c>
      <c r="AI49" s="9" t="n">
        <v>5</v>
      </c>
      <c r="AJ49" s="10" t="n">
        <v>0</v>
      </c>
      <c r="AK49" s="10" t="n">
        <v>0</v>
      </c>
      <c r="AL49" s="10" t="n">
        <v>0</v>
      </c>
      <c r="AM49" s="10" t="n">
        <v>5</v>
      </c>
      <c r="AN49" s="10" t="n">
        <v>3.225084613381932</v>
      </c>
      <c r="AO49" s="10">
        <f>AM49-AN49</f>
        <v/>
      </c>
      <c r="AP49" s="10" t="n">
        <v>7857</v>
      </c>
      <c r="AQ49" s="10" t="n">
        <v>4557.420119797715</v>
      </c>
      <c r="AR49" s="11">
        <f>AP49-AQ49</f>
        <v/>
      </c>
      <c r="AS49" s="9" t="n">
        <v>2</v>
      </c>
      <c r="AT49" s="10" t="n">
        <v>0</v>
      </c>
      <c r="AU49" s="10" t="n">
        <v>0</v>
      </c>
      <c r="AV49" s="10" t="n">
        <v>0</v>
      </c>
      <c r="AW49" s="10" t="n">
        <v>2</v>
      </c>
      <c r="AX49" s="10" t="n">
        <v>1.099661546472271</v>
      </c>
      <c r="AY49" s="10">
        <f>AW49-AX49</f>
        <v/>
      </c>
      <c r="AZ49" s="10" t="n">
        <v>2839.5</v>
      </c>
      <c r="BA49" s="10" t="n">
        <v>1570.319520809134</v>
      </c>
      <c r="BB49" s="11">
        <f>AZ49-BA49</f>
        <v/>
      </c>
      <c r="BD49" s="10">
        <f>SUM(J49,T49,AD49,AN49,AX49)</f>
        <v/>
      </c>
      <c r="BE49" s="10">
        <f>SUM(I49,S49,AC49,AM49,AW49)</f>
        <v/>
      </c>
      <c r="BF49" s="10">
        <f>BE49-BD49</f>
        <v/>
      </c>
      <c r="BG49" s="10">
        <f>SUM(M49,W49,AG49,AQ49,BA49)</f>
        <v/>
      </c>
      <c r="BH49" s="10">
        <f>SUM(L49,V49,AF49,AP49,AZ49)</f>
        <v/>
      </c>
      <c r="BI49" s="10">
        <f>BH49-BG49</f>
        <v/>
      </c>
      <c r="BJ49" s="10">
        <f>IFERROR(BH49/30*30,0)</f>
        <v/>
      </c>
    </row>
    <row r="50">
      <c r="A50" s="8" t="n">
        <v>36</v>
      </c>
      <c r="B50" s="8" t="inlineStr">
        <is>
          <t>2026-03-01</t>
        </is>
      </c>
      <c r="C50" s="8" t="inlineStr">
        <is>
          <t>ПТ</t>
        </is>
      </c>
      <c r="D50" s="8" t="inlineStr">
        <is>
          <t>Ширгаков Эдуард Фликсович</t>
        </is>
      </c>
      <c r="E50" s="9" t="n">
        <v>3</v>
      </c>
      <c r="F50" s="10" t="n">
        <v>6</v>
      </c>
      <c r="G50" s="10" t="n">
        <v>0</v>
      </c>
      <c r="H50" s="10" t="n">
        <v>0</v>
      </c>
      <c r="I50" s="10" t="n">
        <v>9</v>
      </c>
      <c r="J50" s="10" t="n">
        <v>11.74852252017704</v>
      </c>
      <c r="K50" s="10">
        <f>I50-J50</f>
        <v/>
      </c>
      <c r="L50" s="10" t="n">
        <v>9865</v>
      </c>
      <c r="M50" s="10" t="n">
        <v>10933.20483284805</v>
      </c>
      <c r="N50" s="11">
        <f>L50-M50</f>
        <v/>
      </c>
      <c r="O50" s="9" t="n">
        <v>1</v>
      </c>
      <c r="P50" s="10" t="n">
        <v>2</v>
      </c>
      <c r="Q50" s="10" t="n">
        <v>0</v>
      </c>
      <c r="R50" s="10" t="n">
        <v>0</v>
      </c>
      <c r="S50" s="10" t="n">
        <v>3</v>
      </c>
      <c r="T50" s="10" t="n">
        <v>11.74852252017704</v>
      </c>
      <c r="U50" s="10">
        <f>S50-T50</f>
        <v/>
      </c>
      <c r="V50" s="10" t="n">
        <v>3580</v>
      </c>
      <c r="W50" s="10" t="n">
        <v>10933.20483284805</v>
      </c>
      <c r="X50" s="11">
        <f>V50-W50</f>
        <v/>
      </c>
      <c r="Y50" s="9" t="n">
        <v>0</v>
      </c>
      <c r="Z50" s="10" t="n">
        <v>4</v>
      </c>
      <c r="AA50" s="10" t="n">
        <v>0</v>
      </c>
      <c r="AB50" s="10" t="n">
        <v>0</v>
      </c>
      <c r="AC50" s="10" t="n">
        <v>4</v>
      </c>
      <c r="AD50" s="10" t="n">
        <v>11.74852252017704</v>
      </c>
      <c r="AE50" s="10">
        <f>AC50-AD50</f>
        <v/>
      </c>
      <c r="AF50" s="10" t="n">
        <v>2642.5</v>
      </c>
      <c r="AG50" s="10" t="n">
        <v>10933.20483284805</v>
      </c>
      <c r="AH50" s="11">
        <f>AF50-AG50</f>
        <v/>
      </c>
      <c r="AI50" s="9" t="n">
        <v>1</v>
      </c>
      <c r="AJ50" s="10" t="n">
        <v>2</v>
      </c>
      <c r="AK50" s="10" t="n">
        <v>0</v>
      </c>
      <c r="AL50" s="10" t="n">
        <v>0</v>
      </c>
      <c r="AM50" s="10" t="n">
        <v>3</v>
      </c>
      <c r="AN50" s="10" t="n">
        <v>11.74852252017704</v>
      </c>
      <c r="AO50" s="10">
        <f>AM50-AN50</f>
        <v/>
      </c>
      <c r="AP50" s="10" t="n">
        <v>3487.5</v>
      </c>
      <c r="AQ50" s="10" t="n">
        <v>10933.20483284805</v>
      </c>
      <c r="AR50" s="11">
        <f>AP50-AQ50</f>
        <v/>
      </c>
      <c r="AS50" s="9" t="n">
        <v>2</v>
      </c>
      <c r="AT50" s="10" t="n">
        <v>1</v>
      </c>
      <c r="AU50" s="10" t="n">
        <v>0</v>
      </c>
      <c r="AV50" s="10" t="n">
        <v>0</v>
      </c>
      <c r="AW50" s="10" t="n">
        <v>3</v>
      </c>
      <c r="AX50" s="10" t="n">
        <v>4.005909919291844</v>
      </c>
      <c r="AY50" s="10">
        <f>AW50-AX50</f>
        <v/>
      </c>
      <c r="AZ50" s="10" t="n">
        <v>4385</v>
      </c>
      <c r="BA50" s="10" t="n">
        <v>3767.180668607772</v>
      </c>
      <c r="BB50" s="11">
        <f>AZ50-BA50</f>
        <v/>
      </c>
      <c r="BD50" s="10">
        <f>SUM(J50,T50,AD50,AN50,AX50)</f>
        <v/>
      </c>
      <c r="BE50" s="10">
        <f>SUM(I50,S50,AC50,AM50,AW50)</f>
        <v/>
      </c>
      <c r="BF50" s="10">
        <f>BE50-BD50</f>
        <v/>
      </c>
      <c r="BG50" s="10">
        <f>SUM(M50,W50,AG50,AQ50,BA50)</f>
        <v/>
      </c>
      <c r="BH50" s="10">
        <f>SUM(L50,V50,AF50,AP50,AZ50)</f>
        <v/>
      </c>
      <c r="BI50" s="10">
        <f>BH50-BG50</f>
        <v/>
      </c>
      <c r="BJ50" s="10">
        <f>IFERROR(BH50/30*30,0)</f>
        <v/>
      </c>
    </row>
    <row r="51">
      <c r="A51" s="7" t="n"/>
      <c r="B51" s="7" t="n"/>
      <c r="C51" s="7" t="n"/>
      <c r="D51" s="7" t="inlineStr">
        <is>
          <t>Итого БОЕВЫЕ ИСКУССТВА</t>
        </is>
      </c>
      <c r="E51" s="12">
        <f>SUM(E48:E50)</f>
        <v/>
      </c>
      <c r="F51" s="13">
        <f>SUM(F48:F50)</f>
        <v/>
      </c>
      <c r="G51" s="13">
        <f>SUM(G48:G50)</f>
        <v/>
      </c>
      <c r="H51" s="13">
        <f>SUM(H48:H50)</f>
        <v/>
      </c>
      <c r="I51" s="13">
        <f>SUM(I48:I50)</f>
        <v/>
      </c>
      <c r="J51" s="13">
        <f>SUM(J48:J50)</f>
        <v/>
      </c>
      <c r="K51" s="13">
        <f>SUM(K48:K50)</f>
        <v/>
      </c>
      <c r="L51" s="13">
        <f>SUM(L48:L50)</f>
        <v/>
      </c>
      <c r="M51" s="13">
        <f>SUM(M48:M50)</f>
        <v/>
      </c>
      <c r="N51" s="14">
        <f>SUM(N48:N50)</f>
        <v/>
      </c>
      <c r="O51" s="12">
        <f>SUM(O48:O50)</f>
        <v/>
      </c>
      <c r="P51" s="13">
        <f>SUM(P48:P50)</f>
        <v/>
      </c>
      <c r="Q51" s="13">
        <f>SUM(Q48:Q50)</f>
        <v/>
      </c>
      <c r="R51" s="13">
        <f>SUM(R48:R50)</f>
        <v/>
      </c>
      <c r="S51" s="13">
        <f>SUM(S48:S50)</f>
        <v/>
      </c>
      <c r="T51" s="13">
        <f>SUM(T48:T50)</f>
        <v/>
      </c>
      <c r="U51" s="13">
        <f>SUM(U48:U50)</f>
        <v/>
      </c>
      <c r="V51" s="13">
        <f>SUM(V48:V50)</f>
        <v/>
      </c>
      <c r="W51" s="13">
        <f>SUM(W48:W50)</f>
        <v/>
      </c>
      <c r="X51" s="14">
        <f>SUM(X48:X50)</f>
        <v/>
      </c>
      <c r="Y51" s="12">
        <f>SUM(Y48:Y50)</f>
        <v/>
      </c>
      <c r="Z51" s="13">
        <f>SUM(Z48:Z50)</f>
        <v/>
      </c>
      <c r="AA51" s="13">
        <f>SUM(AA48:AA50)</f>
        <v/>
      </c>
      <c r="AB51" s="13">
        <f>SUM(AB48:AB50)</f>
        <v/>
      </c>
      <c r="AC51" s="13">
        <f>SUM(AC48:AC50)</f>
        <v/>
      </c>
      <c r="AD51" s="13">
        <f>SUM(AD48:AD50)</f>
        <v/>
      </c>
      <c r="AE51" s="13">
        <f>SUM(AE48:AE50)</f>
        <v/>
      </c>
      <c r="AF51" s="13">
        <f>SUM(AF48:AF50)</f>
        <v/>
      </c>
      <c r="AG51" s="13">
        <f>SUM(AG48:AG50)</f>
        <v/>
      </c>
      <c r="AH51" s="14">
        <f>SUM(AH48:AH50)</f>
        <v/>
      </c>
      <c r="AI51" s="12">
        <f>SUM(AI48:AI50)</f>
        <v/>
      </c>
      <c r="AJ51" s="13">
        <f>SUM(AJ48:AJ50)</f>
        <v/>
      </c>
      <c r="AK51" s="13">
        <f>SUM(AK48:AK50)</f>
        <v/>
      </c>
      <c r="AL51" s="13">
        <f>SUM(AL48:AL50)</f>
        <v/>
      </c>
      <c r="AM51" s="13">
        <f>SUM(AM48:AM50)</f>
        <v/>
      </c>
      <c r="AN51" s="13">
        <f>SUM(AN48:AN50)</f>
        <v/>
      </c>
      <c r="AO51" s="13">
        <f>SUM(AO48:AO50)</f>
        <v/>
      </c>
      <c r="AP51" s="13">
        <f>SUM(AP48:AP50)</f>
        <v/>
      </c>
      <c r="AQ51" s="13">
        <f>SUM(AQ48:AQ50)</f>
        <v/>
      </c>
      <c r="AR51" s="14">
        <f>SUM(AR48:AR50)</f>
        <v/>
      </c>
      <c r="AS51" s="12">
        <f>SUM(AS48:AS50)</f>
        <v/>
      </c>
      <c r="AT51" s="13">
        <f>SUM(AT48:AT50)</f>
        <v/>
      </c>
      <c r="AU51" s="13">
        <f>SUM(AU48:AU50)</f>
        <v/>
      </c>
      <c r="AV51" s="13">
        <f>SUM(AV48:AV50)</f>
        <v/>
      </c>
      <c r="AW51" s="13">
        <f>SUM(AW48:AW50)</f>
        <v/>
      </c>
      <c r="AX51" s="13">
        <f>SUM(AX48:AX50)</f>
        <v/>
      </c>
      <c r="AY51" s="13">
        <f>SUM(AY48:AY50)</f>
        <v/>
      </c>
      <c r="AZ51" s="13">
        <f>SUM(AZ48:AZ50)</f>
        <v/>
      </c>
      <c r="BA51" s="13">
        <f>SUM(BA48:BA50)</f>
        <v/>
      </c>
      <c r="BB51" s="14">
        <f>SUM(BB48:BB50)</f>
        <v/>
      </c>
      <c r="BC51" s="7">
        <f>SUM(BC48:BC50)</f>
        <v/>
      </c>
      <c r="BD51" s="13">
        <f>SUM(BD48:BD50)</f>
        <v/>
      </c>
      <c r="BE51" s="13">
        <f>SUM(BE48:BE50)</f>
        <v/>
      </c>
      <c r="BF51" s="13">
        <f>BE51-BD51</f>
        <v/>
      </c>
      <c r="BG51" s="13">
        <f>SUM(BG48:BG50)</f>
        <v/>
      </c>
      <c r="BH51" s="13">
        <f>SUM(BH48:BH50)</f>
        <v/>
      </c>
      <c r="BI51" s="13">
        <f>BH51-BG51</f>
        <v/>
      </c>
      <c r="BJ51" s="13">
        <f>IFERROR(BH51/30*30,0)</f>
        <v/>
      </c>
    </row>
    <row r="53">
      <c r="A53" s="15" t="n"/>
      <c r="B53" s="15" t="n"/>
      <c r="C53" s="15" t="n"/>
      <c r="D53" s="15" t="inlineStr">
        <is>
          <t>Итого</t>
        </is>
      </c>
      <c r="E53" s="16">
        <f>SUM(E13,E36,E45,E51)</f>
        <v/>
      </c>
      <c r="F53" s="17">
        <f>SUM(F13,F36,F45,F51)</f>
        <v/>
      </c>
      <c r="G53" s="17">
        <f>SUM(G13,G36,G45,G51)</f>
        <v/>
      </c>
      <c r="H53" s="17">
        <f>SUM(H13,H36,H45,H51)</f>
        <v/>
      </c>
      <c r="I53" s="17">
        <f>SUM(I13,I36,I45,I51)</f>
        <v/>
      </c>
      <c r="J53" s="17">
        <f>SUM(J13,J36,J45,J51)</f>
        <v/>
      </c>
      <c r="K53" s="17">
        <f>SUM(K13,K36,K45,K51)</f>
        <v/>
      </c>
      <c r="L53" s="17">
        <f>SUM(L13,L36,L45,L51)</f>
        <v/>
      </c>
      <c r="M53" s="17">
        <f>SUM(M13,M36,M45,M51)</f>
        <v/>
      </c>
      <c r="N53" s="18">
        <f>SUM(N13,N36,N45,N51)</f>
        <v/>
      </c>
      <c r="O53" s="16">
        <f>SUM(O13,O36,O45,O51)</f>
        <v/>
      </c>
      <c r="P53" s="17">
        <f>SUM(P13,P36,P45,P51)</f>
        <v/>
      </c>
      <c r="Q53" s="17">
        <f>SUM(Q13,Q36,Q45,Q51)</f>
        <v/>
      </c>
      <c r="R53" s="17">
        <f>SUM(R13,R36,R45,R51)</f>
        <v/>
      </c>
      <c r="S53" s="17">
        <f>SUM(S13,S36,S45,S51)</f>
        <v/>
      </c>
      <c r="T53" s="17">
        <f>SUM(T13,T36,T45,T51)</f>
        <v/>
      </c>
      <c r="U53" s="17">
        <f>SUM(U13,U36,U45,U51)</f>
        <v/>
      </c>
      <c r="V53" s="17">
        <f>SUM(V13,V36,V45,V51)</f>
        <v/>
      </c>
      <c r="W53" s="17">
        <f>SUM(W13,W36,W45,W51)</f>
        <v/>
      </c>
      <c r="X53" s="18">
        <f>SUM(X13,X36,X45,X51)</f>
        <v/>
      </c>
      <c r="Y53" s="16">
        <f>SUM(Y13,Y36,Y45,Y51)</f>
        <v/>
      </c>
      <c r="Z53" s="17">
        <f>SUM(Z13,Z36,Z45,Z51)</f>
        <v/>
      </c>
      <c r="AA53" s="17">
        <f>SUM(AA13,AA36,AA45,AA51)</f>
        <v/>
      </c>
      <c r="AB53" s="17">
        <f>SUM(AB13,AB36,AB45,AB51)</f>
        <v/>
      </c>
      <c r="AC53" s="17">
        <f>SUM(AC13,AC36,AC45,AC51)</f>
        <v/>
      </c>
      <c r="AD53" s="17">
        <f>SUM(AD13,AD36,AD45,AD51)</f>
        <v/>
      </c>
      <c r="AE53" s="17">
        <f>SUM(AE13,AE36,AE45,AE51)</f>
        <v/>
      </c>
      <c r="AF53" s="17">
        <f>SUM(AF13,AF36,AF45,AF51)</f>
        <v/>
      </c>
      <c r="AG53" s="17">
        <f>SUM(AG13,AG36,AG45,AG51)</f>
        <v/>
      </c>
      <c r="AH53" s="18">
        <f>SUM(AH13,AH36,AH45,AH51)</f>
        <v/>
      </c>
      <c r="AI53" s="16">
        <f>SUM(AI13,AI36,AI45,AI51)</f>
        <v/>
      </c>
      <c r="AJ53" s="17">
        <f>SUM(AJ13,AJ36,AJ45,AJ51)</f>
        <v/>
      </c>
      <c r="AK53" s="17">
        <f>SUM(AK13,AK36,AK45,AK51)</f>
        <v/>
      </c>
      <c r="AL53" s="17">
        <f>SUM(AL13,AL36,AL45,AL51)</f>
        <v/>
      </c>
      <c r="AM53" s="17">
        <f>SUM(AM13,AM36,AM45,AM51)</f>
        <v/>
      </c>
      <c r="AN53" s="17">
        <f>SUM(AN13,AN36,AN45,AN51)</f>
        <v/>
      </c>
      <c r="AO53" s="17">
        <f>SUM(AO13,AO36,AO45,AO51)</f>
        <v/>
      </c>
      <c r="AP53" s="17">
        <f>SUM(AP13,AP36,AP45,AP51)</f>
        <v/>
      </c>
      <c r="AQ53" s="17">
        <f>SUM(AQ13,AQ36,AQ45,AQ51)</f>
        <v/>
      </c>
      <c r="AR53" s="18">
        <f>SUM(AR13,AR36,AR45,AR51)</f>
        <v/>
      </c>
      <c r="AS53" s="16">
        <f>SUM(AS13,AS36,AS45,AS51)</f>
        <v/>
      </c>
      <c r="AT53" s="17">
        <f>SUM(AT13,AT36,AT45,AT51)</f>
        <v/>
      </c>
      <c r="AU53" s="17">
        <f>SUM(AU13,AU36,AU45,AU51)</f>
        <v/>
      </c>
      <c r="AV53" s="17">
        <f>SUM(AV13,AV36,AV45,AV51)</f>
        <v/>
      </c>
      <c r="AW53" s="17">
        <f>SUM(AW13,AW36,AW45,AW51)</f>
        <v/>
      </c>
      <c r="AX53" s="17">
        <f>SUM(AX13,AX36,AX45,AX51)</f>
        <v/>
      </c>
      <c r="AY53" s="17">
        <f>SUM(AY13,AY36,AY45,AY51)</f>
        <v/>
      </c>
      <c r="AZ53" s="17">
        <f>SUM(AZ13,AZ36,AZ45,AZ51)</f>
        <v/>
      </c>
      <c r="BA53" s="17">
        <f>SUM(BA13,BA36,BA45,BA51)</f>
        <v/>
      </c>
      <c r="BB53" s="18">
        <f>SUM(BB13,BB36,BB45,BB51)</f>
        <v/>
      </c>
      <c r="BC53" s="16">
        <f>SUM(BC13,BC36,BC45,BC51)</f>
        <v/>
      </c>
      <c r="BD53" s="17">
        <f>SUM(BD13,BD36,BD45,BD51)</f>
        <v/>
      </c>
      <c r="BE53" s="17">
        <f>SUM(BE13,BE36,BE45,BE51)</f>
        <v/>
      </c>
      <c r="BF53" s="17">
        <f>BE53-BD53</f>
        <v/>
      </c>
      <c r="BG53" s="17">
        <f>SUM(BG13,BG36,BG45,BG51)</f>
        <v/>
      </c>
      <c r="BH53" s="17">
        <f>SUM(BH13,BH36,BH45,BH51)</f>
        <v/>
      </c>
      <c r="BI53" s="17">
        <f>BH53-BG53</f>
        <v/>
      </c>
      <c r="BJ53" s="17">
        <f>IFERROR(BH53/30*30,0)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2">
    <cfRule type="dataBar" priority="1">
      <dataBar showValue="1">
        <cfvo type="min"/>
        <cfvo type="max"/>
        <color rgb="00D8B4FE"/>
      </dataBar>
    </cfRule>
  </conditionalFormatting>
  <conditionalFormatting sqref="K16:K35">
    <cfRule type="dataBar" priority="2">
      <dataBar showValue="1">
        <cfvo type="min"/>
        <cfvo type="max"/>
        <color rgb="00D8B4FE"/>
      </dataBar>
    </cfRule>
  </conditionalFormatting>
  <conditionalFormatting sqref="K39:K44">
    <cfRule type="dataBar" priority="3">
      <dataBar showValue="1">
        <cfvo type="min"/>
        <cfvo type="max"/>
        <color rgb="00D8B4FE"/>
      </dataBar>
    </cfRule>
  </conditionalFormatting>
  <conditionalFormatting sqref="K48:K50">
    <cfRule type="dataBar" priority="4">
      <dataBar showValue="1">
        <cfvo type="min"/>
        <cfvo type="max"/>
        <color rgb="00D8B4FE"/>
      </dataBar>
    </cfRule>
  </conditionalFormatting>
  <conditionalFormatting sqref="N6:N12">
    <cfRule type="dataBar" priority="5">
      <dataBar showValue="1">
        <cfvo type="min"/>
        <cfvo type="max"/>
        <color rgb="00D8B4FE"/>
      </dataBar>
    </cfRule>
  </conditionalFormatting>
  <conditionalFormatting sqref="N16:N35">
    <cfRule type="dataBar" priority="6">
      <dataBar showValue="1">
        <cfvo type="min"/>
        <cfvo type="max"/>
        <color rgb="00D8B4FE"/>
      </dataBar>
    </cfRule>
  </conditionalFormatting>
  <conditionalFormatting sqref="N39:N44">
    <cfRule type="dataBar" priority="7">
      <dataBar showValue="1">
        <cfvo type="min"/>
        <cfvo type="max"/>
        <color rgb="00D8B4FE"/>
      </dataBar>
    </cfRule>
  </conditionalFormatting>
  <conditionalFormatting sqref="N48:N50">
    <cfRule type="dataBar" priority="8">
      <dataBar showValue="1">
        <cfvo type="min"/>
        <cfvo type="max"/>
        <color rgb="00D8B4FE"/>
      </dataBar>
    </cfRule>
  </conditionalFormatting>
  <conditionalFormatting sqref="U6:U12">
    <cfRule type="dataBar" priority="9">
      <dataBar showValue="1">
        <cfvo type="min"/>
        <cfvo type="max"/>
        <color rgb="00D8B4FE"/>
      </dataBar>
    </cfRule>
  </conditionalFormatting>
  <conditionalFormatting sqref="U16:U35">
    <cfRule type="dataBar" priority="10">
      <dataBar showValue="1">
        <cfvo type="min"/>
        <cfvo type="max"/>
        <color rgb="00D8B4FE"/>
      </dataBar>
    </cfRule>
  </conditionalFormatting>
  <conditionalFormatting sqref="U39:U44">
    <cfRule type="dataBar" priority="11">
      <dataBar showValue="1">
        <cfvo type="min"/>
        <cfvo type="max"/>
        <color rgb="00D8B4FE"/>
      </dataBar>
    </cfRule>
  </conditionalFormatting>
  <conditionalFormatting sqref="U48:U50">
    <cfRule type="dataBar" priority="12">
      <dataBar showValue="1">
        <cfvo type="min"/>
        <cfvo type="max"/>
        <color rgb="00D8B4FE"/>
      </dataBar>
    </cfRule>
  </conditionalFormatting>
  <conditionalFormatting sqref="X6:X12">
    <cfRule type="dataBar" priority="13">
      <dataBar showValue="1">
        <cfvo type="min"/>
        <cfvo type="max"/>
        <color rgb="00D8B4FE"/>
      </dataBar>
    </cfRule>
  </conditionalFormatting>
  <conditionalFormatting sqref="X16:X35">
    <cfRule type="dataBar" priority="14">
      <dataBar showValue="1">
        <cfvo type="min"/>
        <cfvo type="max"/>
        <color rgb="00D8B4FE"/>
      </dataBar>
    </cfRule>
  </conditionalFormatting>
  <conditionalFormatting sqref="X39:X44">
    <cfRule type="dataBar" priority="15">
      <dataBar showValue="1">
        <cfvo type="min"/>
        <cfvo type="max"/>
        <color rgb="00D8B4FE"/>
      </dataBar>
    </cfRule>
  </conditionalFormatting>
  <conditionalFormatting sqref="X48:X50">
    <cfRule type="dataBar" priority="16">
      <dataBar showValue="1">
        <cfvo type="min"/>
        <cfvo type="max"/>
        <color rgb="00D8B4FE"/>
      </dataBar>
    </cfRule>
  </conditionalFormatting>
  <conditionalFormatting sqref="AE6:AE12">
    <cfRule type="dataBar" priority="17">
      <dataBar showValue="1">
        <cfvo type="min"/>
        <cfvo type="max"/>
        <color rgb="00D8B4FE"/>
      </dataBar>
    </cfRule>
  </conditionalFormatting>
  <conditionalFormatting sqref="AE16:AE35">
    <cfRule type="dataBar" priority="18">
      <dataBar showValue="1">
        <cfvo type="min"/>
        <cfvo type="max"/>
        <color rgb="00D8B4FE"/>
      </dataBar>
    </cfRule>
  </conditionalFormatting>
  <conditionalFormatting sqref="AE39:AE44">
    <cfRule type="dataBar" priority="19">
      <dataBar showValue="1">
        <cfvo type="min"/>
        <cfvo type="max"/>
        <color rgb="00D8B4FE"/>
      </dataBar>
    </cfRule>
  </conditionalFormatting>
  <conditionalFormatting sqref="AE48:AE50">
    <cfRule type="dataBar" priority="20">
      <dataBar showValue="1">
        <cfvo type="min"/>
        <cfvo type="max"/>
        <color rgb="00D8B4FE"/>
      </dataBar>
    </cfRule>
  </conditionalFormatting>
  <conditionalFormatting sqref="AH6:AH12">
    <cfRule type="dataBar" priority="21">
      <dataBar showValue="1">
        <cfvo type="min"/>
        <cfvo type="max"/>
        <color rgb="00D8B4FE"/>
      </dataBar>
    </cfRule>
  </conditionalFormatting>
  <conditionalFormatting sqref="AH16:AH35">
    <cfRule type="dataBar" priority="22">
      <dataBar showValue="1">
        <cfvo type="min"/>
        <cfvo type="max"/>
        <color rgb="00D8B4FE"/>
      </dataBar>
    </cfRule>
  </conditionalFormatting>
  <conditionalFormatting sqref="AH39:AH44">
    <cfRule type="dataBar" priority="23">
      <dataBar showValue="1">
        <cfvo type="min"/>
        <cfvo type="max"/>
        <color rgb="00D8B4FE"/>
      </dataBar>
    </cfRule>
  </conditionalFormatting>
  <conditionalFormatting sqref="AH48:AH50">
    <cfRule type="dataBar" priority="24">
      <dataBar showValue="1">
        <cfvo type="min"/>
        <cfvo type="max"/>
        <color rgb="00D8B4FE"/>
      </dataBar>
    </cfRule>
  </conditionalFormatting>
  <conditionalFormatting sqref="AO6:AO12">
    <cfRule type="dataBar" priority="25">
      <dataBar showValue="1">
        <cfvo type="min"/>
        <cfvo type="max"/>
        <color rgb="00D8B4FE"/>
      </dataBar>
    </cfRule>
  </conditionalFormatting>
  <conditionalFormatting sqref="AO16:AO35">
    <cfRule type="dataBar" priority="26">
      <dataBar showValue="1">
        <cfvo type="min"/>
        <cfvo type="max"/>
        <color rgb="00D8B4FE"/>
      </dataBar>
    </cfRule>
  </conditionalFormatting>
  <conditionalFormatting sqref="AO39:AO44">
    <cfRule type="dataBar" priority="27">
      <dataBar showValue="1">
        <cfvo type="min"/>
        <cfvo type="max"/>
        <color rgb="00D8B4FE"/>
      </dataBar>
    </cfRule>
  </conditionalFormatting>
  <conditionalFormatting sqref="AO48:AO50">
    <cfRule type="dataBar" priority="28">
      <dataBar showValue="1">
        <cfvo type="min"/>
        <cfvo type="max"/>
        <color rgb="00D8B4FE"/>
      </dataBar>
    </cfRule>
  </conditionalFormatting>
  <conditionalFormatting sqref="AR6:AR12">
    <cfRule type="dataBar" priority="29">
      <dataBar showValue="1">
        <cfvo type="min"/>
        <cfvo type="max"/>
        <color rgb="00D8B4FE"/>
      </dataBar>
    </cfRule>
  </conditionalFormatting>
  <conditionalFormatting sqref="AR16:AR35">
    <cfRule type="dataBar" priority="30">
      <dataBar showValue="1">
        <cfvo type="min"/>
        <cfvo type="max"/>
        <color rgb="00D8B4FE"/>
      </dataBar>
    </cfRule>
  </conditionalFormatting>
  <conditionalFormatting sqref="AR39:AR44">
    <cfRule type="dataBar" priority="31">
      <dataBar showValue="1">
        <cfvo type="min"/>
        <cfvo type="max"/>
        <color rgb="00D8B4FE"/>
      </dataBar>
    </cfRule>
  </conditionalFormatting>
  <conditionalFormatting sqref="AR48:AR50">
    <cfRule type="dataBar" priority="32">
      <dataBar showValue="1">
        <cfvo type="min"/>
        <cfvo type="max"/>
        <color rgb="00D8B4FE"/>
      </dataBar>
    </cfRule>
  </conditionalFormatting>
  <conditionalFormatting sqref="AY6:AY12">
    <cfRule type="dataBar" priority="33">
      <dataBar showValue="1">
        <cfvo type="min"/>
        <cfvo type="max"/>
        <color rgb="00D8B4FE"/>
      </dataBar>
    </cfRule>
  </conditionalFormatting>
  <conditionalFormatting sqref="AY16:AY35">
    <cfRule type="dataBar" priority="34">
      <dataBar showValue="1">
        <cfvo type="min"/>
        <cfvo type="max"/>
        <color rgb="00D8B4FE"/>
      </dataBar>
    </cfRule>
  </conditionalFormatting>
  <conditionalFormatting sqref="AY39:AY44">
    <cfRule type="dataBar" priority="35">
      <dataBar showValue="1">
        <cfvo type="min"/>
        <cfvo type="max"/>
        <color rgb="00D8B4FE"/>
      </dataBar>
    </cfRule>
  </conditionalFormatting>
  <conditionalFormatting sqref="AY48:AY50">
    <cfRule type="dataBar" priority="36">
      <dataBar showValue="1">
        <cfvo type="min"/>
        <cfvo type="max"/>
        <color rgb="00D8B4FE"/>
      </dataBar>
    </cfRule>
  </conditionalFormatting>
  <conditionalFormatting sqref="BB6:BB12">
    <cfRule type="dataBar" priority="37">
      <dataBar showValue="1">
        <cfvo type="min"/>
        <cfvo type="max"/>
        <color rgb="00D8B4FE"/>
      </dataBar>
    </cfRule>
  </conditionalFormatting>
  <conditionalFormatting sqref="BB16:BB35">
    <cfRule type="dataBar" priority="38">
      <dataBar showValue="1">
        <cfvo type="min"/>
        <cfvo type="max"/>
        <color rgb="00D8B4FE"/>
      </dataBar>
    </cfRule>
  </conditionalFormatting>
  <conditionalFormatting sqref="BB39:BB44">
    <cfRule type="dataBar" priority="39">
      <dataBar showValue="1">
        <cfvo type="min"/>
        <cfvo type="max"/>
        <color rgb="00D8B4FE"/>
      </dataBar>
    </cfRule>
  </conditionalFormatting>
  <conditionalFormatting sqref="BB48:BB50">
    <cfRule type="dataBar" priority="4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6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01.06.2026 — 30.06.2026</t>
        </is>
      </c>
    </row>
    <row r="3">
      <c r="A3" t="inlineStr">
        <is>
          <t>Дата контроля: 30.06.2026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3603239.499999997</v>
      </c>
    </row>
    <row r="7">
      <c r="A7" s="8" t="inlineStr">
        <is>
          <t>План суммы</t>
        </is>
      </c>
      <c r="B7" s="21" t="n">
        <v>3448800</v>
      </c>
    </row>
    <row r="8">
      <c r="A8" s="8" t="inlineStr">
        <is>
          <t>Выполнение суммы</t>
        </is>
      </c>
      <c r="B8" s="22" t="n">
        <v>1.044780648341451</v>
      </c>
    </row>
    <row r="9">
      <c r="A9" s="8" t="inlineStr">
        <is>
          <t>Факт тренировок</t>
        </is>
      </c>
      <c r="B9" s="21" t="n">
        <v>2376</v>
      </c>
    </row>
    <row r="10">
      <c r="A10" s="8" t="inlineStr">
        <is>
          <t>План тренировок</t>
        </is>
      </c>
      <c r="B10" s="21" t="n">
        <v>2243</v>
      </c>
    </row>
    <row r="11">
      <c r="A11" s="8" t="inlineStr">
        <is>
          <t>Выполнение тренировок</t>
        </is>
      </c>
      <c r="B11" s="22" t="n">
        <v>1.059295586268391</v>
      </c>
    </row>
    <row r="12">
      <c r="A12" s="8" t="inlineStr">
        <is>
          <t>Дней прошло</t>
        </is>
      </c>
      <c r="B12" s="21" t="inlineStr">
        <is>
          <t>30 / 30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752</v>
      </c>
      <c r="C17" s="10" t="n">
        <v>863</v>
      </c>
      <c r="D17" s="23" t="n">
        <v>1.147606382978723</v>
      </c>
      <c r="E17" s="10" t="n">
        <v>961000</v>
      </c>
      <c r="F17" s="10" t="n">
        <v>1124987.25</v>
      </c>
      <c r="G17" s="23" t="n">
        <v>1.170642299687825</v>
      </c>
      <c r="H17" s="10" t="n">
        <v>1124987.25</v>
      </c>
      <c r="I17" s="10" t="n">
        <v>163987.25</v>
      </c>
    </row>
    <row r="18">
      <c r="A18" s="8" t="inlineStr">
        <is>
          <t>ТЗ</t>
        </is>
      </c>
      <c r="B18" s="10" t="n">
        <v>1188</v>
      </c>
      <c r="C18" s="10" t="n">
        <v>1225</v>
      </c>
      <c r="D18" s="23" t="n">
        <v>1.031144781144781</v>
      </c>
      <c r="E18" s="10" t="n">
        <v>2136800</v>
      </c>
      <c r="F18" s="10" t="n">
        <v>2147389.739999997</v>
      </c>
      <c r="G18" s="23" t="n">
        <v>1.004955887308123</v>
      </c>
      <c r="H18" s="10" t="n">
        <v>2147389.739999997</v>
      </c>
      <c r="I18" s="10" t="n">
        <v>10589.73999999743</v>
      </c>
    </row>
    <row r="19">
      <c r="A19" s="8" t="inlineStr">
        <is>
          <t>ГП</t>
        </is>
      </c>
      <c r="B19" s="10" t="n">
        <v>237</v>
      </c>
      <c r="C19" s="10" t="n">
        <v>230</v>
      </c>
      <c r="D19" s="23" t="n">
        <v>0.9704641350210971</v>
      </c>
      <c r="E19" s="10" t="n">
        <v>281800</v>
      </c>
      <c r="F19" s="10" t="n">
        <v>263095.01</v>
      </c>
      <c r="G19" s="23" t="n">
        <v>0.9336231724627395</v>
      </c>
      <c r="H19" s="10" t="n">
        <v>263095.01</v>
      </c>
      <c r="I19" s="10" t="n">
        <v>-18704.98999999999</v>
      </c>
    </row>
    <row r="20">
      <c r="A20" s="8" t="inlineStr">
        <is>
          <t>БИ</t>
        </is>
      </c>
      <c r="B20" s="10" t="n">
        <v>66</v>
      </c>
      <c r="C20" s="10" t="n">
        <v>58</v>
      </c>
      <c r="D20" s="23" t="n">
        <v>0.8787878787878788</v>
      </c>
      <c r="E20" s="10" t="n">
        <v>69200</v>
      </c>
      <c r="F20" s="10" t="n">
        <v>67767.5</v>
      </c>
      <c r="G20" s="23" t="n">
        <v>0.9792991329479769</v>
      </c>
      <c r="H20" s="10" t="n">
        <v>67767.5</v>
      </c>
      <c r="I20" s="10" t="n">
        <v>-1432.5</v>
      </c>
    </row>
    <row r="24">
      <c r="A24" s="2" t="inlineStr">
        <is>
          <t>Выполнение плана тренерами</t>
        </is>
      </c>
    </row>
    <row r="25">
      <c r="A25" s="20" t="inlineStr">
        <is>
          <t>Подразделение</t>
        </is>
      </c>
      <c r="B25" s="20" t="inlineStr">
        <is>
          <t>Тренер</t>
        </is>
      </c>
      <c r="C25" s="20" t="inlineStr">
        <is>
          <t>План трен.</t>
        </is>
      </c>
      <c r="D25" s="20" t="inlineStr">
        <is>
          <t>Факт трен.</t>
        </is>
      </c>
      <c r="E25" s="20" t="inlineStr">
        <is>
          <t>Выполнение трен.</t>
        </is>
      </c>
      <c r="F25" s="20" t="inlineStr">
        <is>
          <t>План ₽</t>
        </is>
      </c>
      <c r="G25" s="20" t="inlineStr">
        <is>
          <t>Факт ₽</t>
        </is>
      </c>
      <c r="H25" s="20" t="inlineStr">
        <is>
          <t>Выполнение ₽</t>
        </is>
      </c>
      <c r="I25" s="20" t="inlineStr">
        <is>
          <t>RR ₽</t>
        </is>
      </c>
      <c r="J25" s="20" t="inlineStr">
        <is>
          <t>Отклонение ₽</t>
        </is>
      </c>
    </row>
    <row r="26">
      <c r="A26" s="8" t="inlineStr">
        <is>
          <t>БАС</t>
        </is>
      </c>
      <c r="B26" s="8" t="inlineStr">
        <is>
          <t>Колос Виктор Андреевич</t>
        </is>
      </c>
      <c r="C26" s="10" t="n">
        <v>353</v>
      </c>
      <c r="D26" s="10" t="n">
        <v>222</v>
      </c>
      <c r="E26" s="23" t="n">
        <v>0.6288951841359773</v>
      </c>
      <c r="F26" s="10" t="n">
        <v>419800</v>
      </c>
      <c r="G26" s="10" t="n">
        <v>271769.66</v>
      </c>
      <c r="H26" s="23" t="n">
        <v>0.6473788947117675</v>
      </c>
      <c r="I26" s="10" t="n">
        <v>271769.66</v>
      </c>
      <c r="J26" s="10" t="n">
        <v>-148030.34</v>
      </c>
    </row>
    <row r="27">
      <c r="A27" s="8" t="inlineStr">
        <is>
          <t>БАС</t>
        </is>
      </c>
      <c r="B27" s="8" t="inlineStr">
        <is>
          <t>Парфенова Ксения Александровна</t>
        </is>
      </c>
      <c r="C27" s="10" t="n">
        <v>51</v>
      </c>
      <c r="D27" s="10" t="n">
        <v>58</v>
      </c>
      <c r="E27" s="23" t="n">
        <v>1.137254901960784</v>
      </c>
      <c r="F27" s="10" t="n">
        <v>92900</v>
      </c>
      <c r="G27" s="10" t="n">
        <v>104577.5</v>
      </c>
      <c r="H27" s="23" t="n">
        <v>1.125699677072121</v>
      </c>
      <c r="I27" s="10" t="n">
        <v>104577.5</v>
      </c>
      <c r="J27" s="10" t="n">
        <v>11677.5</v>
      </c>
    </row>
    <row r="28">
      <c r="A28" s="8" t="inlineStr">
        <is>
          <t>БАС</t>
        </is>
      </c>
      <c r="B28" s="8" t="inlineStr">
        <is>
          <t>Киселевская Яна Александровна</t>
        </is>
      </c>
      <c r="C28" s="10" t="n">
        <v>135</v>
      </c>
      <c r="D28" s="10" t="n">
        <v>173</v>
      </c>
      <c r="E28" s="23" t="n">
        <v>1.281481481481481</v>
      </c>
      <c r="F28" s="10" t="n">
        <v>183900</v>
      </c>
      <c r="G28" s="10" t="n">
        <v>234581</v>
      </c>
      <c r="H28" s="23" t="n">
        <v>1.275589994562262</v>
      </c>
      <c r="I28" s="10" t="n">
        <v>234581</v>
      </c>
      <c r="J28" s="10" t="n">
        <v>50681</v>
      </c>
    </row>
    <row r="29">
      <c r="A29" s="8" t="inlineStr">
        <is>
          <t>БАС</t>
        </is>
      </c>
      <c r="B29" s="8" t="inlineStr">
        <is>
          <t>Федяй Антон Владиславович</t>
        </is>
      </c>
      <c r="C29" s="10" t="n">
        <v>85</v>
      </c>
      <c r="D29" s="10" t="n">
        <v>138</v>
      </c>
      <c r="E29" s="23" t="n">
        <v>1.623529411764706</v>
      </c>
      <c r="F29" s="10" t="n">
        <v>78500</v>
      </c>
      <c r="G29" s="10" t="n">
        <v>124764.5</v>
      </c>
      <c r="H29" s="23" t="n">
        <v>1.589356687898089</v>
      </c>
      <c r="I29" s="10" t="n">
        <v>124764.5</v>
      </c>
      <c r="J29" s="10" t="n">
        <v>46264.5</v>
      </c>
    </row>
    <row r="30">
      <c r="A30" s="8" t="inlineStr">
        <is>
          <t>БАС</t>
        </is>
      </c>
      <c r="B30" s="8" t="inlineStr">
        <is>
          <t>Зайцев Анатолий Викторович</t>
        </is>
      </c>
      <c r="C30" s="10" t="n">
        <v>37</v>
      </c>
      <c r="D30" s="10" t="n">
        <v>86</v>
      </c>
      <c r="E30" s="23" t="n">
        <v>2.324324324324324</v>
      </c>
      <c r="F30" s="10" t="n">
        <v>58700</v>
      </c>
      <c r="G30" s="10" t="n">
        <v>118013.83</v>
      </c>
      <c r="H30" s="23" t="n">
        <v>2.010457069846678</v>
      </c>
      <c r="I30" s="10" t="n">
        <v>118013.83</v>
      </c>
      <c r="J30" s="10" t="n">
        <v>59313.83</v>
      </c>
    </row>
    <row r="31">
      <c r="A31" s="8" t="inlineStr">
        <is>
          <t>БАС</t>
        </is>
      </c>
      <c r="B31" s="8" t="inlineStr">
        <is>
          <t>Созонов Роман Алексеевич</t>
        </is>
      </c>
      <c r="C31" s="10" t="n">
        <v>61</v>
      </c>
      <c r="D31" s="10" t="n">
        <v>124</v>
      </c>
      <c r="E31" s="23" t="n">
        <v>2.032786885245902</v>
      </c>
      <c r="F31" s="10" t="n">
        <v>71300</v>
      </c>
      <c r="G31" s="10" t="n">
        <v>146766.25</v>
      </c>
      <c r="H31" s="23" t="n">
        <v>2.058432678821879</v>
      </c>
      <c r="I31" s="10" t="n">
        <v>146766.25</v>
      </c>
      <c r="J31" s="10" t="n">
        <v>75466.25</v>
      </c>
    </row>
    <row r="32">
      <c r="A32" s="8" t="inlineStr">
        <is>
          <t>БАС</t>
        </is>
      </c>
      <c r="B32" s="8" t="inlineStr">
        <is>
          <t>Якимович Богдан Петрович</t>
        </is>
      </c>
      <c r="C32" s="10" t="n">
        <v>30</v>
      </c>
      <c r="D32" s="10" t="n">
        <v>62</v>
      </c>
      <c r="E32" s="23" t="n">
        <v>2.066666666666667</v>
      </c>
      <c r="F32" s="10" t="n">
        <v>55900</v>
      </c>
      <c r="G32" s="10" t="n">
        <v>124514.51</v>
      </c>
      <c r="H32" s="23" t="n">
        <v>2.227450983899821</v>
      </c>
      <c r="I32" s="10" t="n">
        <v>124514.51</v>
      </c>
      <c r="J32" s="10" t="n">
        <v>68614.50999999999</v>
      </c>
    </row>
    <row r="33">
      <c r="A33" s="8" t="inlineStr">
        <is>
          <t>ТЗ</t>
        </is>
      </c>
      <c r="B33" s="8" t="inlineStr">
        <is>
          <t>Котляков Антон Сергеевич</t>
        </is>
      </c>
      <c r="C33" s="10" t="n">
        <v>0</v>
      </c>
      <c r="D33" s="10" t="n">
        <v>9</v>
      </c>
      <c r="E33" s="23" t="n">
        <v>0</v>
      </c>
      <c r="F33" s="10" t="n">
        <v>0</v>
      </c>
      <c r="G33" s="10" t="n">
        <v>10005</v>
      </c>
      <c r="H33" s="23" t="n">
        <v>0</v>
      </c>
      <c r="I33" s="10" t="n">
        <v>10005</v>
      </c>
      <c r="J33" s="10" t="n">
        <v>10005</v>
      </c>
    </row>
    <row r="34">
      <c r="A34" s="8" t="inlineStr">
        <is>
          <t>ТЗ</t>
        </is>
      </c>
      <c r="B34" s="8" t="inlineStr">
        <is>
          <t>Николаева Наталья Владимировна</t>
        </is>
      </c>
      <c r="C34" s="10" t="n">
        <v>0</v>
      </c>
      <c r="D34" s="10" t="n">
        <v>0</v>
      </c>
      <c r="E34" s="23" t="n">
        <v>0</v>
      </c>
      <c r="F34" s="10" t="n">
        <v>0</v>
      </c>
      <c r="G34" s="10" t="n">
        <v>0</v>
      </c>
      <c r="H34" s="23" t="n">
        <v>0</v>
      </c>
      <c r="I34" s="10" t="n">
        <v>0</v>
      </c>
      <c r="J34" s="10" t="n">
        <v>0</v>
      </c>
    </row>
    <row r="35">
      <c r="A35" s="8" t="inlineStr">
        <is>
          <t>ТЗ</t>
        </is>
      </c>
      <c r="B35" s="8" t="inlineStr">
        <is>
          <t>Карагодин Никита Константинович</t>
        </is>
      </c>
      <c r="C35" s="10" t="n">
        <v>22</v>
      </c>
      <c r="D35" s="10" t="n">
        <v>5</v>
      </c>
      <c r="E35" s="23" t="n">
        <v>0.2272727272727273</v>
      </c>
      <c r="F35" s="10" t="n">
        <v>32900</v>
      </c>
      <c r="G35" s="10" t="n">
        <v>6947.5</v>
      </c>
      <c r="H35" s="23" t="n">
        <v>0.2111702127659575</v>
      </c>
      <c r="I35" s="10" t="n">
        <v>6947.5</v>
      </c>
      <c r="J35" s="10" t="n">
        <v>-25952.5</v>
      </c>
    </row>
    <row r="36">
      <c r="A36" s="8" t="inlineStr">
        <is>
          <t>ТЗ</t>
        </is>
      </c>
      <c r="B36" s="8" t="inlineStr">
        <is>
          <t>Русакова Юлия Андреевна</t>
        </is>
      </c>
      <c r="C36" s="10" t="n">
        <v>72</v>
      </c>
      <c r="D36" s="10" t="n">
        <v>21</v>
      </c>
      <c r="E36" s="23" t="n">
        <v>0.2916666666666667</v>
      </c>
      <c r="F36" s="10" t="n">
        <v>133900</v>
      </c>
      <c r="G36" s="10" t="n">
        <v>36425</v>
      </c>
      <c r="H36" s="23" t="n">
        <v>0.2720313666915609</v>
      </c>
      <c r="I36" s="10" t="n">
        <v>36425</v>
      </c>
      <c r="J36" s="10" t="n">
        <v>-97475</v>
      </c>
    </row>
    <row r="37">
      <c r="A37" s="8" t="inlineStr">
        <is>
          <t>ТЗ</t>
        </is>
      </c>
      <c r="B37" s="8" t="inlineStr">
        <is>
          <t>Зеленцова Алёна Витальевна</t>
        </is>
      </c>
      <c r="C37" s="10" t="n">
        <v>39</v>
      </c>
      <c r="D37" s="10" t="n">
        <v>22</v>
      </c>
      <c r="E37" s="23" t="n">
        <v>0.5641025641025641</v>
      </c>
      <c r="F37" s="10" t="n">
        <v>63800</v>
      </c>
      <c r="G37" s="10" t="n">
        <v>35499.16</v>
      </c>
      <c r="H37" s="23" t="n">
        <v>0.5564131661442007</v>
      </c>
      <c r="I37" s="10" t="n">
        <v>35499.16</v>
      </c>
      <c r="J37" s="10" t="n">
        <v>-28300.84</v>
      </c>
    </row>
    <row r="38">
      <c r="A38" s="8" t="inlineStr">
        <is>
          <t>ТЗ</t>
        </is>
      </c>
      <c r="B38" s="8" t="inlineStr">
        <is>
          <t>Шумилова Наталья Альбертовна</t>
        </is>
      </c>
      <c r="C38" s="10" t="n">
        <v>16</v>
      </c>
      <c r="D38" s="10" t="n">
        <v>9</v>
      </c>
      <c r="E38" s="23" t="n">
        <v>0.5625</v>
      </c>
      <c r="F38" s="10" t="n">
        <v>24500</v>
      </c>
      <c r="G38" s="10" t="n">
        <v>15766.5</v>
      </c>
      <c r="H38" s="23" t="n">
        <v>0.6435306122448979</v>
      </c>
      <c r="I38" s="10" t="n">
        <v>15766.5</v>
      </c>
      <c r="J38" s="10" t="n">
        <v>-8733.5</v>
      </c>
    </row>
    <row r="39">
      <c r="A39" s="8" t="inlineStr">
        <is>
          <t>ТЗ</t>
        </is>
      </c>
      <c r="B39" s="8" t="inlineStr">
        <is>
          <t>Мясик Елизавета Сергеевна</t>
        </is>
      </c>
      <c r="C39" s="10" t="n">
        <v>98</v>
      </c>
      <c r="D39" s="10" t="n">
        <v>73</v>
      </c>
      <c r="E39" s="23" t="n">
        <v>0.7448979591836735</v>
      </c>
      <c r="F39" s="10" t="n">
        <v>198700</v>
      </c>
      <c r="G39" s="10" t="n">
        <v>152237.25</v>
      </c>
      <c r="H39" s="23" t="n">
        <v>0.7661663311524912</v>
      </c>
      <c r="I39" s="10" t="n">
        <v>152237.25</v>
      </c>
      <c r="J39" s="10" t="n">
        <v>-46462.75</v>
      </c>
    </row>
    <row r="40">
      <c r="A40" s="8" t="inlineStr">
        <is>
          <t>ТЗ</t>
        </is>
      </c>
      <c r="B40" s="8" t="inlineStr">
        <is>
          <t>Пузощатова Екатерина Викторовна</t>
        </is>
      </c>
      <c r="C40" s="10" t="n">
        <v>42</v>
      </c>
      <c r="D40" s="10" t="n">
        <v>40</v>
      </c>
      <c r="E40" s="23" t="n">
        <v>0.9523809523809523</v>
      </c>
      <c r="F40" s="10" t="n">
        <v>69100</v>
      </c>
      <c r="G40" s="10" t="n">
        <v>60894.5</v>
      </c>
      <c r="H40" s="23" t="n">
        <v>0.8812518089725037</v>
      </c>
      <c r="I40" s="10" t="n">
        <v>60894.5</v>
      </c>
      <c r="J40" s="10" t="n">
        <v>-8205.5</v>
      </c>
    </row>
    <row r="41">
      <c r="A41" s="8" t="inlineStr">
        <is>
          <t>ТЗ</t>
        </is>
      </c>
      <c r="B41" s="8" t="inlineStr">
        <is>
          <t>Дубровин Евгений Андреевич</t>
        </is>
      </c>
      <c r="C41" s="10" t="n">
        <v>145</v>
      </c>
      <c r="D41" s="10" t="n">
        <v>136</v>
      </c>
      <c r="E41" s="23" t="n">
        <v>0.9379310344827586</v>
      </c>
      <c r="F41" s="10" t="n">
        <v>294600</v>
      </c>
      <c r="G41" s="10" t="n">
        <v>270129.7400000001</v>
      </c>
      <c r="H41" s="23" t="n">
        <v>0.9169373387644267</v>
      </c>
      <c r="I41" s="10" t="n">
        <v>270129.7400000001</v>
      </c>
      <c r="J41" s="10" t="n">
        <v>-24470.25999999989</v>
      </c>
    </row>
    <row r="42">
      <c r="A42" s="8" t="inlineStr">
        <is>
          <t>ТЗ</t>
        </is>
      </c>
      <c r="B42" s="8" t="inlineStr">
        <is>
          <t>Стрежнев Сергей Александрович</t>
        </is>
      </c>
      <c r="C42" s="10" t="n">
        <v>91</v>
      </c>
      <c r="D42" s="10" t="n">
        <v>86</v>
      </c>
      <c r="E42" s="23" t="n">
        <v>0.945054945054945</v>
      </c>
      <c r="F42" s="10" t="n">
        <v>200900</v>
      </c>
      <c r="G42" s="10" t="n">
        <v>199579.5</v>
      </c>
      <c r="H42" s="23" t="n">
        <v>0.9934270781483325</v>
      </c>
      <c r="I42" s="10" t="n">
        <v>199579.5</v>
      </c>
      <c r="J42" s="10" t="n">
        <v>-1320.5</v>
      </c>
    </row>
    <row r="43">
      <c r="A43" s="8" t="inlineStr">
        <is>
          <t>ТЗ</t>
        </is>
      </c>
      <c r="B43" s="8" t="inlineStr">
        <is>
          <t>Егиазарян Эльмира Яновна</t>
        </is>
      </c>
      <c r="C43" s="10" t="n">
        <v>105</v>
      </c>
      <c r="D43" s="10" t="n">
        <v>106</v>
      </c>
      <c r="E43" s="23" t="n">
        <v>1.009523809523809</v>
      </c>
      <c r="F43" s="10" t="n">
        <v>227000</v>
      </c>
      <c r="G43" s="10" t="n">
        <v>232446.87</v>
      </c>
      <c r="H43" s="23" t="n">
        <v>1.023995022026432</v>
      </c>
      <c r="I43" s="10" t="n">
        <v>232446.87</v>
      </c>
      <c r="J43" s="10" t="n">
        <v>5446.869999999995</v>
      </c>
    </row>
    <row r="44">
      <c r="A44" s="8" t="inlineStr">
        <is>
          <t>ТЗ</t>
        </is>
      </c>
      <c r="B44" s="8" t="inlineStr">
        <is>
          <t>Шуваев Данил Александрович</t>
        </is>
      </c>
      <c r="C44" s="10" t="n">
        <v>161</v>
      </c>
      <c r="D44" s="10" t="n">
        <v>163</v>
      </c>
      <c r="E44" s="23" t="n">
        <v>1.012422360248447</v>
      </c>
      <c r="F44" s="10" t="n">
        <v>264700</v>
      </c>
      <c r="G44" s="10" t="n">
        <v>277392.3900000001</v>
      </c>
      <c r="H44" s="23" t="n">
        <v>1.047950094446544</v>
      </c>
      <c r="I44" s="10" t="n">
        <v>277392.3900000001</v>
      </c>
      <c r="J44" s="10" t="n">
        <v>12692.39000000007</v>
      </c>
    </row>
    <row r="45">
      <c r="A45" s="8" t="inlineStr">
        <is>
          <t>ТЗ</t>
        </is>
      </c>
      <c r="B45" s="8" t="inlineStr">
        <is>
          <t>Бажев Михаил Валерьевич</t>
        </is>
      </c>
      <c r="C45" s="10" t="n">
        <v>104</v>
      </c>
      <c r="D45" s="10" t="n">
        <v>101</v>
      </c>
      <c r="E45" s="23" t="n">
        <v>0.9711538461538461</v>
      </c>
      <c r="F45" s="10" t="n">
        <v>186700</v>
      </c>
      <c r="G45" s="10" t="n">
        <v>199070.65</v>
      </c>
      <c r="H45" s="23" t="n">
        <v>1.066259507230852</v>
      </c>
      <c r="I45" s="10" t="n">
        <v>199070.65</v>
      </c>
      <c r="J45" s="10" t="n">
        <v>12370.65000000002</v>
      </c>
    </row>
    <row r="46">
      <c r="A46" s="8" t="inlineStr">
        <is>
          <t>ТЗ</t>
        </is>
      </c>
      <c r="B46" s="8" t="inlineStr">
        <is>
          <t>Петрова Татьяна Андреевна</t>
        </is>
      </c>
      <c r="C46" s="10" t="n">
        <v>54</v>
      </c>
      <c r="D46" s="10" t="n">
        <v>65</v>
      </c>
      <c r="E46" s="23" t="n">
        <v>1.203703703703704</v>
      </c>
      <c r="F46" s="10" t="n">
        <v>95200</v>
      </c>
      <c r="G46" s="10" t="n">
        <v>107808.5</v>
      </c>
      <c r="H46" s="23" t="n">
        <v>1.132442226890756</v>
      </c>
      <c r="I46" s="10" t="n">
        <v>107808.5</v>
      </c>
      <c r="J46" s="10" t="n">
        <v>12608.5</v>
      </c>
    </row>
    <row r="47">
      <c r="A47" s="8" t="inlineStr">
        <is>
          <t>ТЗ</t>
        </is>
      </c>
      <c r="B47" s="8" t="inlineStr">
        <is>
          <t>Грищенко Андрей Сергеевич</t>
        </is>
      </c>
      <c r="C47" s="10" t="n">
        <v>109</v>
      </c>
      <c r="D47" s="10" t="n">
        <v>157</v>
      </c>
      <c r="E47" s="23" t="n">
        <v>1.440366972477064</v>
      </c>
      <c r="F47" s="10" t="n">
        <v>168900</v>
      </c>
      <c r="G47" s="10" t="n">
        <v>231926.5900000001</v>
      </c>
      <c r="H47" s="23" t="n">
        <v>1.373159206631143</v>
      </c>
      <c r="I47" s="10" t="n">
        <v>231926.5900000001</v>
      </c>
      <c r="J47" s="10" t="n">
        <v>63026.59000000005</v>
      </c>
    </row>
    <row r="48">
      <c r="A48" s="8" t="inlineStr">
        <is>
          <t>ТЗ</t>
        </is>
      </c>
      <c r="B48" s="8" t="inlineStr">
        <is>
          <t>Бакшеева Аделия Фаилевна</t>
        </is>
      </c>
      <c r="C48" s="10" t="n">
        <v>25</v>
      </c>
      <c r="D48" s="10" t="n">
        <v>39</v>
      </c>
      <c r="E48" s="23" t="n">
        <v>1.56</v>
      </c>
      <c r="F48" s="10" t="n">
        <v>34400</v>
      </c>
      <c r="G48" s="10" t="n">
        <v>52757.5</v>
      </c>
      <c r="H48" s="23" t="n">
        <v>1.533648255813953</v>
      </c>
      <c r="I48" s="10" t="n">
        <v>52757.5</v>
      </c>
      <c r="J48" s="10" t="n">
        <v>18357.5</v>
      </c>
    </row>
    <row r="49">
      <c r="A49" s="8" t="inlineStr">
        <is>
          <t>ТЗ</t>
        </is>
      </c>
      <c r="B49" s="8" t="inlineStr">
        <is>
          <t>Панкрац Наталья Владимировна</t>
        </is>
      </c>
      <c r="C49" s="10" t="n">
        <v>25</v>
      </c>
      <c r="D49" s="10" t="n">
        <v>37</v>
      </c>
      <c r="E49" s="23" t="n">
        <v>1.48</v>
      </c>
      <c r="F49" s="10" t="n">
        <v>31800</v>
      </c>
      <c r="G49" s="10" t="n">
        <v>49366.25</v>
      </c>
      <c r="H49" s="23" t="n">
        <v>1.552397798742138</v>
      </c>
      <c r="I49" s="10" t="n">
        <v>49366.25</v>
      </c>
      <c r="J49" s="10" t="n">
        <v>17566.25</v>
      </c>
    </row>
    <row r="50">
      <c r="A50" s="8" t="inlineStr">
        <is>
          <t>ТЗ</t>
        </is>
      </c>
      <c r="B50" s="8" t="inlineStr">
        <is>
          <t>Акберов Эльнур Акрем Оглы</t>
        </is>
      </c>
      <c r="C50" s="10" t="n">
        <v>32</v>
      </c>
      <c r="D50" s="10" t="n">
        <v>50</v>
      </c>
      <c r="E50" s="23" t="n">
        <v>1.5625</v>
      </c>
      <c r="F50" s="10" t="n">
        <v>46900</v>
      </c>
      <c r="G50" s="10" t="n">
        <v>80220.84</v>
      </c>
      <c r="H50" s="23" t="n">
        <v>1.710465671641791</v>
      </c>
      <c r="I50" s="10" t="n">
        <v>80220.84</v>
      </c>
      <c r="J50" s="10" t="n">
        <v>33320.84</v>
      </c>
    </row>
    <row r="51">
      <c r="A51" s="8" t="inlineStr">
        <is>
          <t>ТЗ</t>
        </is>
      </c>
      <c r="B51" s="8" t="inlineStr">
        <is>
          <t>Краснобородикова Анастасия Иорданова</t>
        </is>
      </c>
      <c r="C51" s="10" t="n">
        <v>26</v>
      </c>
      <c r="D51" s="10" t="n">
        <v>50</v>
      </c>
      <c r="E51" s="23" t="n">
        <v>1.923076923076923</v>
      </c>
      <c r="F51" s="10" t="n">
        <v>39600</v>
      </c>
      <c r="G51" s="10" t="n">
        <v>73058</v>
      </c>
      <c r="H51" s="23" t="n">
        <v>1.84489898989899</v>
      </c>
      <c r="I51" s="10" t="n">
        <v>73058</v>
      </c>
      <c r="J51" s="10" t="n">
        <v>33458</v>
      </c>
    </row>
    <row r="52">
      <c r="A52" s="8" t="inlineStr">
        <is>
          <t>ТЗ</t>
        </is>
      </c>
      <c r="B52" s="8" t="inlineStr">
        <is>
          <t>Николаева Татьяна Владимировна</t>
        </is>
      </c>
      <c r="C52" s="10" t="n">
        <v>22</v>
      </c>
      <c r="D52" s="10" t="n">
        <v>56</v>
      </c>
      <c r="E52" s="23" t="n">
        <v>2.545454545454545</v>
      </c>
      <c r="F52" s="10" t="n">
        <v>23200</v>
      </c>
      <c r="G52" s="10" t="n">
        <v>55858</v>
      </c>
      <c r="H52" s="23" t="n">
        <v>2.407672413793104</v>
      </c>
      <c r="I52" s="10" t="n">
        <v>55858</v>
      </c>
      <c r="J52" s="10" t="n">
        <v>32658</v>
      </c>
    </row>
    <row r="53">
      <c r="A53" s="8" t="inlineStr">
        <is>
          <t>ГП</t>
        </is>
      </c>
      <c r="B53" s="8" t="inlineStr">
        <is>
          <t>Шахова Юлия Александровна</t>
        </is>
      </c>
      <c r="C53" s="10" t="n">
        <v>32</v>
      </c>
      <c r="D53" s="10" t="n">
        <v>29</v>
      </c>
      <c r="E53" s="23" t="n">
        <v>0.90625</v>
      </c>
      <c r="F53" s="10" t="n">
        <v>47200</v>
      </c>
      <c r="G53" s="10" t="n">
        <v>35044.00999999999</v>
      </c>
      <c r="H53" s="23" t="n">
        <v>0.7424578389830507</v>
      </c>
      <c r="I53" s="10" t="n">
        <v>35044.00999999999</v>
      </c>
      <c r="J53" s="10" t="n">
        <v>-12155.99000000001</v>
      </c>
    </row>
    <row r="54">
      <c r="A54" s="8" t="inlineStr">
        <is>
          <t>ГП</t>
        </is>
      </c>
      <c r="B54" s="8" t="inlineStr">
        <is>
          <t>Ямова Жанна Николаевна</t>
        </is>
      </c>
      <c r="C54" s="10" t="n">
        <v>65</v>
      </c>
      <c r="D54" s="10" t="n">
        <v>47</v>
      </c>
      <c r="E54" s="23" t="n">
        <v>0.7230769230769231</v>
      </c>
      <c r="F54" s="10" t="n">
        <v>99400</v>
      </c>
      <c r="G54" s="10" t="n">
        <v>76185</v>
      </c>
      <c r="H54" s="23" t="n">
        <v>0.7664486921529176</v>
      </c>
      <c r="I54" s="10" t="n">
        <v>76185</v>
      </c>
      <c r="J54" s="10" t="n">
        <v>-23215</v>
      </c>
    </row>
    <row r="55">
      <c r="A55" s="8" t="inlineStr">
        <is>
          <t>ГП</t>
        </is>
      </c>
      <c r="B55" s="8" t="inlineStr">
        <is>
          <t>Сабирова Дина Юрьевна</t>
        </is>
      </c>
      <c r="C55" s="10" t="n">
        <v>15</v>
      </c>
      <c r="D55" s="10" t="n">
        <v>12</v>
      </c>
      <c r="E55" s="23" t="n">
        <v>0.8</v>
      </c>
      <c r="F55" s="10" t="n">
        <v>22100</v>
      </c>
      <c r="G55" s="10" t="n">
        <v>17909.5</v>
      </c>
      <c r="H55" s="23" t="n">
        <v>0.8103846153846154</v>
      </c>
      <c r="I55" s="10" t="n">
        <v>17909.5</v>
      </c>
      <c r="J55" s="10" t="n">
        <v>-4190.5</v>
      </c>
    </row>
    <row r="56">
      <c r="A56" s="8" t="inlineStr">
        <is>
          <t>ГП</t>
        </is>
      </c>
      <c r="B56" s="8" t="inlineStr">
        <is>
          <t>Блинова Мария Александровна</t>
        </is>
      </c>
      <c r="C56" s="10" t="n">
        <v>98</v>
      </c>
      <c r="D56" s="10" t="n">
        <v>103</v>
      </c>
      <c r="E56" s="23" t="n">
        <v>1.051020408163265</v>
      </c>
      <c r="F56" s="10" t="n">
        <v>84100</v>
      </c>
      <c r="G56" s="10" t="n">
        <v>85294</v>
      </c>
      <c r="H56" s="23" t="n">
        <v>1.014197384066587</v>
      </c>
      <c r="I56" s="10" t="n">
        <v>85294</v>
      </c>
      <c r="J56" s="10" t="n">
        <v>1194</v>
      </c>
    </row>
    <row r="57">
      <c r="A57" s="8" t="inlineStr">
        <is>
          <t>ГП</t>
        </is>
      </c>
      <c r="B57" s="8" t="inlineStr">
        <is>
          <t>Мирошниченко Анастасия Константиновна</t>
        </is>
      </c>
      <c r="C57" s="10" t="n">
        <v>22</v>
      </c>
      <c r="D57" s="10" t="n">
        <v>30</v>
      </c>
      <c r="E57" s="23" t="n">
        <v>1.363636363636364</v>
      </c>
      <c r="F57" s="10" t="n">
        <v>23800</v>
      </c>
      <c r="G57" s="10" t="n">
        <v>38175</v>
      </c>
      <c r="H57" s="23" t="n">
        <v>1.603991596638656</v>
      </c>
      <c r="I57" s="10" t="n">
        <v>38175</v>
      </c>
      <c r="J57" s="10" t="n">
        <v>14375</v>
      </c>
    </row>
    <row r="58">
      <c r="A58" s="8" t="inlineStr">
        <is>
          <t>ГП</t>
        </is>
      </c>
      <c r="B58" s="8" t="inlineStr">
        <is>
          <t>Володина Ирина Анатольевна</t>
        </is>
      </c>
      <c r="C58" s="10" t="n">
        <v>5</v>
      </c>
      <c r="D58" s="10" t="n">
        <v>9</v>
      </c>
      <c r="E58" s="23" t="n">
        <v>1.8</v>
      </c>
      <c r="F58" s="10" t="n">
        <v>5200</v>
      </c>
      <c r="G58" s="10" t="n">
        <v>10487.5</v>
      </c>
      <c r="H58" s="23" t="n">
        <v>2.016826923076923</v>
      </c>
      <c r="I58" s="10" t="n">
        <v>10487.5</v>
      </c>
      <c r="J58" s="10" t="n">
        <v>5287.5</v>
      </c>
    </row>
    <row r="59">
      <c r="A59" s="8" t="inlineStr">
        <is>
          <t>БИ</t>
        </is>
      </c>
      <c r="B59" s="8" t="inlineStr">
        <is>
          <t>Ширгаков Эдуард Фликсович</t>
        </is>
      </c>
      <c r="C59" s="10" t="n">
        <v>51</v>
      </c>
      <c r="D59" s="10" t="n">
        <v>22</v>
      </c>
      <c r="E59" s="23" t="n">
        <v>0.4313725490196079</v>
      </c>
      <c r="F59" s="10" t="n">
        <v>47500</v>
      </c>
      <c r="G59" s="10" t="n">
        <v>23960</v>
      </c>
      <c r="H59" s="23" t="n">
        <v>0.504421052631579</v>
      </c>
      <c r="I59" s="10" t="n">
        <v>23960</v>
      </c>
      <c r="J59" s="10" t="n">
        <v>-23540</v>
      </c>
    </row>
    <row r="60">
      <c r="A60" s="8" t="inlineStr">
        <is>
          <t>БИ</t>
        </is>
      </c>
      <c r="B60" s="8" t="inlineStr">
        <is>
          <t>Кармушев Ростислав Николаевич</t>
        </is>
      </c>
      <c r="C60" s="10" t="n">
        <v>14</v>
      </c>
      <c r="D60" s="10" t="n">
        <v>14</v>
      </c>
      <c r="E60" s="23" t="n">
        <v>1</v>
      </c>
      <c r="F60" s="10" t="n">
        <v>19800</v>
      </c>
      <c r="G60" s="10" t="n">
        <v>21518</v>
      </c>
      <c r="H60" s="23" t="n">
        <v>1.086767676767677</v>
      </c>
      <c r="I60" s="10" t="n">
        <v>21518</v>
      </c>
      <c r="J60" s="10" t="n">
        <v>1718</v>
      </c>
    </row>
    <row r="61">
      <c r="A61" s="8" t="inlineStr">
        <is>
          <t>БИ</t>
        </is>
      </c>
      <c r="B61" s="8" t="inlineStr">
        <is>
          <t>Кадыров Вадим Камильевич</t>
        </is>
      </c>
      <c r="C61" s="10" t="n">
        <v>1</v>
      </c>
      <c r="D61" s="10" t="n">
        <v>22</v>
      </c>
      <c r="E61" s="23" t="n">
        <v>22</v>
      </c>
      <c r="F61" s="10" t="n">
        <v>1900</v>
      </c>
      <c r="G61" s="10" t="n">
        <v>22289.5</v>
      </c>
      <c r="H61" s="23" t="n">
        <v>11.73131578947369</v>
      </c>
      <c r="I61" s="10" t="n">
        <v>22289.5</v>
      </c>
      <c r="J61" s="10" t="n">
        <v>20389.5</v>
      </c>
    </row>
    <row r="65">
      <c r="A65" s="2" t="inlineStr">
        <is>
          <t>Дорожная карта по дням</t>
        </is>
      </c>
    </row>
    <row r="66">
      <c r="A66" s="20" t="inlineStr">
        <is>
          <t>День</t>
        </is>
      </c>
      <c r="B66" s="20" t="inlineStr">
        <is>
          <t>Дата</t>
        </is>
      </c>
      <c r="C66" s="20" t="inlineStr">
        <is>
          <t>План ₽ накоп.</t>
        </is>
      </c>
      <c r="D66" s="20" t="inlineStr">
        <is>
          <t>Факт ₽ день</t>
        </is>
      </c>
      <c r="E66" s="20" t="inlineStr">
        <is>
          <t>Факт ₽ накоп.</t>
        </is>
      </c>
      <c r="F66" s="20" t="inlineStr">
        <is>
          <t>% ₽</t>
        </is>
      </c>
      <c r="G66" s="20" t="inlineStr">
        <is>
          <t>План трен. накоп.</t>
        </is>
      </c>
      <c r="H66" s="20" t="inlineStr">
        <is>
          <t>Факт трен. день</t>
        </is>
      </c>
      <c r="I66" s="20" t="inlineStr">
        <is>
          <t>Факт трен. накоп.</t>
        </is>
      </c>
      <c r="J66" s="20" t="inlineStr">
        <is>
          <t>% трен.</t>
        </is>
      </c>
    </row>
    <row r="67">
      <c r="A67" s="8" t="n">
        <v>1</v>
      </c>
      <c r="B67" s="8" t="inlineStr">
        <is>
          <t>01.06.2026</t>
        </is>
      </c>
      <c r="C67" s="10" t="n">
        <v>141058.4475335988</v>
      </c>
      <c r="D67" s="10" t="n">
        <v>113931.17</v>
      </c>
      <c r="E67" s="10" t="n">
        <v>113931.17</v>
      </c>
      <c r="F67" s="23" t="n">
        <v>0.8076876783495199</v>
      </c>
      <c r="G67" s="10" t="n">
        <v>87.47758396250977</v>
      </c>
      <c r="H67" s="10" t="n">
        <v>70</v>
      </c>
      <c r="I67" s="10" t="n">
        <v>70</v>
      </c>
      <c r="J67" s="23" t="n">
        <v>0.8002049991458369</v>
      </c>
    </row>
    <row r="68">
      <c r="A68" s="8" t="n">
        <v>2</v>
      </c>
      <c r="B68" s="8" t="inlineStr">
        <is>
          <t>02.06.2026</t>
        </is>
      </c>
      <c r="C68" s="10" t="n">
        <v>273521.109260937</v>
      </c>
      <c r="D68" s="10" t="n">
        <v>150540.17</v>
      </c>
      <c r="E68" s="10" t="n">
        <v>264471.34</v>
      </c>
      <c r="F68" s="23" t="n">
        <v>0.9669138177839737</v>
      </c>
      <c r="G68" s="10" t="n">
        <v>176.181489195522</v>
      </c>
      <c r="H68" s="10" t="n">
        <v>101</v>
      </c>
      <c r="I68" s="10" t="n">
        <v>171</v>
      </c>
      <c r="J68" s="23" t="n">
        <v>0.9705900476878604</v>
      </c>
    </row>
    <row r="69">
      <c r="A69" s="8" t="n">
        <v>3</v>
      </c>
      <c r="B69" s="8" t="inlineStr">
        <is>
          <t>03.06.2026</t>
        </is>
      </c>
      <c r="C69" s="10" t="n">
        <v>426730.5738084504</v>
      </c>
      <c r="D69" s="10" t="n">
        <v>165739.07</v>
      </c>
      <c r="E69" s="10" t="n">
        <v>430210.41</v>
      </c>
      <c r="F69" s="23" t="n">
        <v>1.008154644651994</v>
      </c>
      <c r="G69" s="10" t="n">
        <v>275.4113186670139</v>
      </c>
      <c r="H69" s="10" t="n">
        <v>108</v>
      </c>
      <c r="I69" s="10" t="n">
        <v>279</v>
      </c>
      <c r="J69" s="23" t="n">
        <v>1.013030260885265</v>
      </c>
    </row>
    <row r="70">
      <c r="A70" s="8" t="n">
        <v>4</v>
      </c>
      <c r="B70" s="8" t="inlineStr">
        <is>
          <t>04.06.2026</t>
        </is>
      </c>
      <c r="C70" s="10" t="n">
        <v>553103.1144068259</v>
      </c>
      <c r="D70" s="10" t="n">
        <v>163264.92</v>
      </c>
      <c r="E70" s="10" t="n">
        <v>593475.33</v>
      </c>
      <c r="F70" s="23" t="n">
        <v>1.072992204421903</v>
      </c>
      <c r="G70" s="10" t="n">
        <v>359.8741961728717</v>
      </c>
      <c r="H70" s="10" t="n">
        <v>114</v>
      </c>
      <c r="I70" s="10" t="n">
        <v>393</v>
      </c>
      <c r="J70" s="23" t="n">
        <v>1.092048288483611</v>
      </c>
    </row>
    <row r="71">
      <c r="A71" s="8" t="n">
        <v>5</v>
      </c>
      <c r="B71" s="8" t="inlineStr">
        <is>
          <t>05.06.2026</t>
        </is>
      </c>
      <c r="C71" s="10" t="n">
        <v>697767.9532075112</v>
      </c>
      <c r="D71" s="10" t="n">
        <v>195562.8</v>
      </c>
      <c r="E71" s="10" t="n">
        <v>789038.1299999999</v>
      </c>
      <c r="F71" s="23" t="n">
        <v>1.130803050459593</v>
      </c>
      <c r="G71" s="10" t="n">
        <v>451.8993881801615</v>
      </c>
      <c r="H71" s="10" t="n">
        <v>132</v>
      </c>
      <c r="I71" s="10" t="n">
        <v>525</v>
      </c>
      <c r="J71" s="23" t="n">
        <v>1.161763024540089</v>
      </c>
    </row>
    <row r="72">
      <c r="A72" s="8" t="n">
        <v>6</v>
      </c>
      <c r="B72" s="8" t="inlineStr">
        <is>
          <t>06.06.2026</t>
        </is>
      </c>
      <c r="C72" s="10" t="n">
        <v>762326.9325718991</v>
      </c>
      <c r="D72" s="10" t="n">
        <v>80045.25</v>
      </c>
      <c r="E72" s="10" t="n">
        <v>869083.3799999999</v>
      </c>
      <c r="F72" s="23" t="n">
        <v>1.140040241091747</v>
      </c>
      <c r="G72" s="10" t="n">
        <v>494.3096654517054</v>
      </c>
      <c r="H72" s="10" t="n">
        <v>53</v>
      </c>
      <c r="I72" s="10" t="n">
        <v>578</v>
      </c>
      <c r="J72" s="23" t="n">
        <v>1.169307501749571</v>
      </c>
    </row>
    <row r="73">
      <c r="A73" s="8" t="n">
        <v>7</v>
      </c>
      <c r="B73" s="8" t="inlineStr">
        <is>
          <t>07.06.2026</t>
        </is>
      </c>
      <c r="C73" s="10" t="n">
        <v>793819.7226847657</v>
      </c>
      <c r="D73" s="10" t="n">
        <v>24831</v>
      </c>
      <c r="E73" s="10" t="n">
        <v>893914.3799999999</v>
      </c>
      <c r="F73" s="23" t="n">
        <v>1.126092429370116</v>
      </c>
      <c r="G73" s="10" t="n">
        <v>516.7046277011195</v>
      </c>
      <c r="H73" s="10" t="n">
        <v>16</v>
      </c>
      <c r="I73" s="10" t="n">
        <v>594</v>
      </c>
      <c r="J73" s="23" t="n">
        <v>1.149592955346223</v>
      </c>
    </row>
    <row r="74">
      <c r="A74" s="8" t="n">
        <v>8</v>
      </c>
      <c r="B74" s="8" t="inlineStr">
        <is>
          <t>08.06.2026</t>
        </is>
      </c>
      <c r="C74" s="10" t="n">
        <v>934878.1702183646</v>
      </c>
      <c r="D74" s="10" t="n">
        <v>165672.07</v>
      </c>
      <c r="E74" s="10" t="n">
        <v>1059586.45</v>
      </c>
      <c r="F74" s="23" t="n">
        <v>1.133395220633408</v>
      </c>
      <c r="G74" s="10" t="n">
        <v>604.1822116636293</v>
      </c>
      <c r="H74" s="10" t="n">
        <v>111</v>
      </c>
      <c r="I74" s="10" t="n">
        <v>705</v>
      </c>
      <c r="J74" s="23" t="n">
        <v>1.16686652865659</v>
      </c>
    </row>
    <row r="75">
      <c r="A75" s="8" t="n">
        <v>9</v>
      </c>
      <c r="B75" s="8" t="inlineStr">
        <is>
          <t>09.06.2026</t>
        </is>
      </c>
      <c r="C75" s="10" t="n">
        <v>1067340.831945703</v>
      </c>
      <c r="D75" s="10" t="n">
        <v>180445.75</v>
      </c>
      <c r="E75" s="10" t="n">
        <v>1240032.2</v>
      </c>
      <c r="F75" s="23" t="n">
        <v>1.161795897697918</v>
      </c>
      <c r="G75" s="10" t="n">
        <v>692.8861168966416</v>
      </c>
      <c r="H75" s="10" t="n">
        <v>123</v>
      </c>
      <c r="I75" s="10" t="n">
        <v>828</v>
      </c>
      <c r="J75" s="23" t="n">
        <v>1.195001573575349</v>
      </c>
    </row>
    <row r="76">
      <c r="A76" s="8" t="n">
        <v>10</v>
      </c>
      <c r="B76" s="8" t="inlineStr">
        <is>
          <t>10.06.2026</t>
        </is>
      </c>
      <c r="C76" s="10" t="n">
        <v>1220550.296493216</v>
      </c>
      <c r="D76" s="10" t="n">
        <v>186307.29</v>
      </c>
      <c r="E76" s="10" t="n">
        <v>1426339.49</v>
      </c>
      <c r="F76" s="23" t="n">
        <v>1.168603616006682</v>
      </c>
      <c r="G76" s="10" t="n">
        <v>792.1159463681335</v>
      </c>
      <c r="H76" s="10" t="n">
        <v>124</v>
      </c>
      <c r="I76" s="10" t="n">
        <v>952</v>
      </c>
      <c r="J76" s="23" t="n">
        <v>1.201844255711475</v>
      </c>
    </row>
    <row r="77">
      <c r="A77" s="8" t="n">
        <v>11</v>
      </c>
      <c r="B77" s="8" t="inlineStr">
        <is>
          <t>11.06.2026</t>
        </is>
      </c>
      <c r="C77" s="10" t="n">
        <v>1346922.837091591</v>
      </c>
      <c r="D77" s="10" t="n">
        <v>142994.43</v>
      </c>
      <c r="E77" s="10" t="n">
        <v>1569333.92</v>
      </c>
      <c r="F77" s="23" t="n">
        <v>1.165125333674393</v>
      </c>
      <c r="G77" s="10" t="n">
        <v>876.5788238739913</v>
      </c>
      <c r="H77" s="10" t="n">
        <v>97</v>
      </c>
      <c r="I77" s="10" t="n">
        <v>1049</v>
      </c>
      <c r="J77" s="23" t="n">
        <v>1.196697856975375</v>
      </c>
    </row>
    <row r="78">
      <c r="A78" s="8" t="n">
        <v>12</v>
      </c>
      <c r="B78" s="8" t="inlineStr">
        <is>
          <t>12.06.2026</t>
        </is>
      </c>
      <c r="C78" s="10" t="n">
        <v>1491587.675892277</v>
      </c>
      <c r="D78" s="10" t="n">
        <v>181842.2</v>
      </c>
      <c r="E78" s="10" t="n">
        <v>1751176.12</v>
      </c>
      <c r="F78" s="23" t="n">
        <v>1.174034988558373</v>
      </c>
      <c r="G78" s="10" t="n">
        <v>968.604015881281</v>
      </c>
      <c r="H78" s="10" t="n">
        <v>120</v>
      </c>
      <c r="I78" s="10" t="n">
        <v>1169</v>
      </c>
      <c r="J78" s="23" t="n">
        <v>1.206891547869941</v>
      </c>
    </row>
    <row r="79">
      <c r="A79" s="8" t="n">
        <v>13</v>
      </c>
      <c r="B79" s="8" t="inlineStr">
        <is>
          <t>13.06.2026</t>
        </is>
      </c>
      <c r="C79" s="10" t="n">
        <v>1556146.655256665</v>
      </c>
      <c r="D79" s="10" t="n">
        <v>56389.5</v>
      </c>
      <c r="E79" s="10" t="n">
        <v>1807565.62</v>
      </c>
      <c r="F79" s="23" t="n">
        <v>1.161565083788242</v>
      </c>
      <c r="G79" s="10" t="n">
        <v>1011.014293152825</v>
      </c>
      <c r="H79" s="10" t="n">
        <v>38</v>
      </c>
      <c r="I79" s="10" t="n">
        <v>1207</v>
      </c>
      <c r="J79" s="23" t="n">
        <v>1.193850579734138</v>
      </c>
    </row>
    <row r="80">
      <c r="A80" s="8" t="n">
        <v>14</v>
      </c>
      <c r="B80" s="8" t="inlineStr">
        <is>
          <t>14.06.2026</t>
        </is>
      </c>
      <c r="C80" s="10" t="n">
        <v>1587639.445369531</v>
      </c>
      <c r="D80" s="10" t="n">
        <v>11200.5</v>
      </c>
      <c r="E80" s="10" t="n">
        <v>1818766.12</v>
      </c>
      <c r="F80" s="23" t="n">
        <v>1.145578818480838</v>
      </c>
      <c r="G80" s="10" t="n">
        <v>1033.409255402239</v>
      </c>
      <c r="H80" s="10" t="n">
        <v>12</v>
      </c>
      <c r="I80" s="10" t="n">
        <v>1219</v>
      </c>
      <c r="J80" s="23" t="n">
        <v>1.179590751319062</v>
      </c>
    </row>
    <row r="81">
      <c r="A81" s="8" t="n">
        <v>15</v>
      </c>
      <c r="B81" s="8" t="inlineStr">
        <is>
          <t>15.06.2026</t>
        </is>
      </c>
      <c r="C81" s="10" t="n">
        <v>1728697.89290313</v>
      </c>
      <c r="D81" s="10" t="n">
        <v>133500.76</v>
      </c>
      <c r="E81" s="10" t="n">
        <v>1952266.88</v>
      </c>
      <c r="F81" s="23" t="n">
        <v>1.129327968764637</v>
      </c>
      <c r="G81" s="10" t="n">
        <v>1120.886839364749</v>
      </c>
      <c r="H81" s="10" t="n">
        <v>84</v>
      </c>
      <c r="I81" s="10" t="n">
        <v>1303</v>
      </c>
      <c r="J81" s="23" t="n">
        <v>1.162472387255846</v>
      </c>
    </row>
    <row r="82">
      <c r="A82" s="8" t="n">
        <v>16</v>
      </c>
      <c r="B82" s="8" t="inlineStr">
        <is>
          <t>16.06.2026</t>
        </is>
      </c>
      <c r="C82" s="10" t="n">
        <v>1861160.554630468</v>
      </c>
      <c r="D82" s="10" t="n">
        <v>126122.09</v>
      </c>
      <c r="E82" s="10" t="n">
        <v>2078388.97</v>
      </c>
      <c r="F82" s="23" t="n">
        <v>1.116716644799439</v>
      </c>
      <c r="G82" s="10" t="n">
        <v>1209.590744597761</v>
      </c>
      <c r="H82" s="10" t="n">
        <v>91</v>
      </c>
      <c r="I82" s="10" t="n">
        <v>1394</v>
      </c>
      <c r="J82" s="23" t="n">
        <v>1.152455908104326</v>
      </c>
    </row>
    <row r="83">
      <c r="A83" s="8" t="n">
        <v>17</v>
      </c>
      <c r="B83" s="8" t="inlineStr">
        <is>
          <t>17.06.2026</t>
        </is>
      </c>
      <c r="C83" s="10" t="n">
        <v>2014370.019177982</v>
      </c>
      <c r="D83" s="10" t="n">
        <v>138978.38</v>
      </c>
      <c r="E83" s="10" t="n">
        <v>2217367.35</v>
      </c>
      <c r="F83" s="23" t="n">
        <v>1.100774598951218</v>
      </c>
      <c r="G83" s="10" t="n">
        <v>1308.820574069253</v>
      </c>
      <c r="H83" s="10" t="n">
        <v>83</v>
      </c>
      <c r="I83" s="10" t="n">
        <v>1477</v>
      </c>
      <c r="J83" s="23" t="n">
        <v>1.128496930184907</v>
      </c>
    </row>
    <row r="84">
      <c r="A84" s="8" t="n">
        <v>18</v>
      </c>
      <c r="B84" s="8" t="inlineStr">
        <is>
          <t>18.06.2026</t>
        </is>
      </c>
      <c r="C84" s="10" t="n">
        <v>2140742.559776357</v>
      </c>
      <c r="D84" s="10" t="n">
        <v>129710.58</v>
      </c>
      <c r="E84" s="10" t="n">
        <v>2347077.93</v>
      </c>
      <c r="F84" s="23" t="n">
        <v>1.096384952633071</v>
      </c>
      <c r="G84" s="10" t="n">
        <v>1393.283451575111</v>
      </c>
      <c r="H84" s="10" t="n">
        <v>98</v>
      </c>
      <c r="I84" s="10" t="n">
        <v>1575</v>
      </c>
      <c r="J84" s="23" t="n">
        <v>1.130423244616491</v>
      </c>
    </row>
    <row r="85">
      <c r="A85" s="8" t="n">
        <v>19</v>
      </c>
      <c r="B85" s="8" t="inlineStr">
        <is>
          <t>19.06.2026</t>
        </is>
      </c>
      <c r="C85" s="10" t="n">
        <v>2285407.398577043</v>
      </c>
      <c r="D85" s="10" t="n">
        <v>134726.13</v>
      </c>
      <c r="E85" s="10" t="n">
        <v>2481804.06</v>
      </c>
      <c r="F85" s="23" t="n">
        <v>1.085935077284356</v>
      </c>
      <c r="G85" s="10" t="n">
        <v>1485.308643582401</v>
      </c>
      <c r="H85" s="10" t="n">
        <v>84</v>
      </c>
      <c r="I85" s="10" t="n">
        <v>1659</v>
      </c>
      <c r="J85" s="23" t="n">
        <v>1.116939571561824</v>
      </c>
    </row>
    <row r="86">
      <c r="A86" s="8" t="n">
        <v>20</v>
      </c>
      <c r="B86" s="8" t="inlineStr">
        <is>
          <t>20.06.2026</t>
        </is>
      </c>
      <c r="C86" s="10" t="n">
        <v>2349966.377941431</v>
      </c>
      <c r="D86" s="10" t="n">
        <v>102699.5</v>
      </c>
      <c r="E86" s="10" t="n">
        <v>2584503.56</v>
      </c>
      <c r="F86" s="23" t="n">
        <v>1.099804484123736</v>
      </c>
      <c r="G86" s="10" t="n">
        <v>1527.718920853945</v>
      </c>
      <c r="H86" s="10" t="n">
        <v>63</v>
      </c>
      <c r="I86" s="10" t="n">
        <v>1722</v>
      </c>
      <c r="J86" s="23" t="n">
        <v>1.127170696450797</v>
      </c>
    </row>
    <row r="87">
      <c r="A87" s="8" t="n">
        <v>21</v>
      </c>
      <c r="B87" s="8" t="inlineStr">
        <is>
          <t>21.06.2026</t>
        </is>
      </c>
      <c r="C87" s="10" t="n">
        <v>2381459.168054298</v>
      </c>
      <c r="D87" s="10" t="n">
        <v>17954.5</v>
      </c>
      <c r="E87" s="10" t="n">
        <v>2602458.06</v>
      </c>
      <c r="F87" s="23" t="n">
        <v>1.092799782129485</v>
      </c>
      <c r="G87" s="10" t="n">
        <v>1550.113883103359</v>
      </c>
      <c r="H87" s="10" t="n">
        <v>15</v>
      </c>
      <c r="I87" s="10" t="n">
        <v>1737</v>
      </c>
      <c r="J87" s="23" t="n">
        <v>1.120562830211217</v>
      </c>
    </row>
    <row r="88">
      <c r="A88" s="8" t="n">
        <v>22</v>
      </c>
      <c r="B88" s="8" t="inlineStr">
        <is>
          <t>22.06.2026</t>
        </is>
      </c>
      <c r="C88" s="10" t="n">
        <v>2522517.615587896</v>
      </c>
      <c r="D88" s="10" t="n">
        <v>92042.87000000001</v>
      </c>
      <c r="E88" s="10" t="n">
        <v>2694500.93</v>
      </c>
      <c r="F88" s="23" t="n">
        <v>1.06817923226753</v>
      </c>
      <c r="G88" s="10" t="n">
        <v>1637.591467065869</v>
      </c>
      <c r="H88" s="10" t="n">
        <v>57</v>
      </c>
      <c r="I88" s="10" t="n">
        <v>1794</v>
      </c>
      <c r="J88" s="23" t="n">
        <v>1.095511326286021</v>
      </c>
    </row>
    <row r="89">
      <c r="A89" s="8" t="n">
        <v>23</v>
      </c>
      <c r="B89" s="8" t="inlineStr">
        <is>
          <t>23.06.2026</t>
        </is>
      </c>
      <c r="C89" s="10" t="n">
        <v>2654980.277315234</v>
      </c>
      <c r="D89" s="10" t="n">
        <v>134622.41</v>
      </c>
      <c r="E89" s="10" t="n">
        <v>2829123.34</v>
      </c>
      <c r="F89" s="23" t="n">
        <v>1.065591094658098</v>
      </c>
      <c r="G89" s="10" t="n">
        <v>1726.295372298881</v>
      </c>
      <c r="H89" s="10" t="n">
        <v>97</v>
      </c>
      <c r="I89" s="10" t="n">
        <v>1891</v>
      </c>
      <c r="J89" s="23" t="n">
        <v>1.095409296893257</v>
      </c>
    </row>
    <row r="90">
      <c r="A90" s="8" t="n">
        <v>24</v>
      </c>
      <c r="B90" s="8" t="inlineStr">
        <is>
          <t>24.06.2026</t>
        </is>
      </c>
      <c r="C90" s="10" t="n">
        <v>2808189.741862748</v>
      </c>
      <c r="D90" s="10" t="n">
        <v>139849.09</v>
      </c>
      <c r="E90" s="10" t="n">
        <v>2968972.43</v>
      </c>
      <c r="F90" s="23" t="n">
        <v>1.057254923248385</v>
      </c>
      <c r="G90" s="10" t="n">
        <v>1825.525201770372</v>
      </c>
      <c r="H90" s="10" t="n">
        <v>83</v>
      </c>
      <c r="I90" s="10" t="n">
        <v>1974</v>
      </c>
      <c r="J90" s="23" t="n">
        <v>1.081332647769331</v>
      </c>
    </row>
    <row r="91">
      <c r="A91" s="8" t="n">
        <v>25</v>
      </c>
      <c r="B91" s="8" t="inlineStr">
        <is>
          <t>25.06.2026</t>
        </is>
      </c>
      <c r="C91" s="10" t="n">
        <v>2934562.282461124</v>
      </c>
      <c r="D91" s="10" t="n">
        <v>124234.75</v>
      </c>
      <c r="E91" s="10" t="n">
        <v>3093207.18</v>
      </c>
      <c r="F91" s="23" t="n">
        <v>1.054060838472246</v>
      </c>
      <c r="G91" s="10" t="n">
        <v>1909.98807927623</v>
      </c>
      <c r="H91" s="10" t="n">
        <v>75</v>
      </c>
      <c r="I91" s="10" t="n">
        <v>2049</v>
      </c>
      <c r="J91" s="23" t="n">
        <v>1.072781564572092</v>
      </c>
    </row>
    <row r="92">
      <c r="A92" s="8" t="n">
        <v>26</v>
      </c>
      <c r="B92" s="8" t="inlineStr">
        <is>
          <t>26.06.2026</t>
        </is>
      </c>
      <c r="C92" s="10" t="n">
        <v>3079227.121261809</v>
      </c>
      <c r="D92" s="10" t="n">
        <v>142837.37</v>
      </c>
      <c r="E92" s="10" t="n">
        <v>3236044.55</v>
      </c>
      <c r="F92" s="23" t="n">
        <v>1.050927529072273</v>
      </c>
      <c r="G92" s="10" t="n">
        <v>2002.01327128352</v>
      </c>
      <c r="H92" s="10" t="n">
        <v>93</v>
      </c>
      <c r="I92" s="10" t="n">
        <v>2142</v>
      </c>
      <c r="J92" s="23" t="n">
        <v>1.069922977397014</v>
      </c>
    </row>
    <row r="93">
      <c r="A93" s="8" t="n">
        <v>27</v>
      </c>
      <c r="B93" s="8" t="inlineStr">
        <is>
          <t>27.06.2026</t>
        </is>
      </c>
      <c r="C93" s="10" t="n">
        <v>3143786.100626197</v>
      </c>
      <c r="D93" s="10" t="n">
        <v>81705.79000000001</v>
      </c>
      <c r="E93" s="10" t="n">
        <v>3317750.34</v>
      </c>
      <c r="F93" s="23" t="n">
        <v>1.05533590193657</v>
      </c>
      <c r="G93" s="10" t="n">
        <v>2044.423548555064</v>
      </c>
      <c r="H93" s="10" t="n">
        <v>55</v>
      </c>
      <c r="I93" s="10" t="n">
        <v>2197</v>
      </c>
      <c r="J93" s="23" t="n">
        <v>1.074630548817916</v>
      </c>
    </row>
    <row r="94">
      <c r="A94" s="8" t="n">
        <v>28</v>
      </c>
      <c r="B94" s="8" t="inlineStr">
        <is>
          <t>28.06.2026</t>
        </is>
      </c>
      <c r="C94" s="10" t="n">
        <v>3175278.890739064</v>
      </c>
      <c r="D94" s="10" t="n">
        <v>23309.5</v>
      </c>
      <c r="E94" s="10" t="n">
        <v>3341059.84</v>
      </c>
      <c r="F94" s="23" t="n">
        <v>1.052209886112508</v>
      </c>
      <c r="G94" s="10" t="n">
        <v>2066.818510804478</v>
      </c>
      <c r="H94" s="10" t="n">
        <v>14</v>
      </c>
      <c r="I94" s="10" t="n">
        <v>2211</v>
      </c>
      <c r="J94" s="23" t="n">
        <v>1.069760111224958</v>
      </c>
    </row>
    <row r="95">
      <c r="A95" s="8" t="n">
        <v>29</v>
      </c>
      <c r="B95" s="8" t="inlineStr">
        <is>
          <t>29.06.2026</t>
        </is>
      </c>
      <c r="C95" s="10" t="n">
        <v>3316337.338272662</v>
      </c>
      <c r="D95" s="10" t="n">
        <v>129900.12</v>
      </c>
      <c r="E95" s="10" t="n">
        <v>3470959.96</v>
      </c>
      <c r="F95" s="23" t="n">
        <v>1.046624515528892</v>
      </c>
      <c r="G95" s="10" t="n">
        <v>2154.296094766988</v>
      </c>
      <c r="H95" s="10" t="n">
        <v>75</v>
      </c>
      <c r="I95" s="10" t="n">
        <v>2286</v>
      </c>
      <c r="J95" s="23" t="n">
        <v>1.061135470445745</v>
      </c>
    </row>
    <row r="96">
      <c r="A96" s="8" t="n">
        <v>30</v>
      </c>
      <c r="B96" s="8" t="inlineStr">
        <is>
          <t>30.06.2026</t>
        </is>
      </c>
      <c r="C96" s="10" t="n">
        <v>3448800</v>
      </c>
      <c r="D96" s="10" t="n">
        <v>132279.54</v>
      </c>
      <c r="E96" s="10" t="n">
        <v>3603239.5</v>
      </c>
      <c r="F96" s="23" t="n">
        <v>1.044780648341452</v>
      </c>
      <c r="G96" s="10" t="n">
        <v>2243</v>
      </c>
      <c r="H96" s="10" t="n">
        <v>90</v>
      </c>
      <c r="I96" s="10" t="n">
        <v>2376</v>
      </c>
      <c r="J96" s="23" t="n">
        <v>1.059295586268391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20">
    <cfRule type="dataBar" priority="3">
      <dataBar showValue="1">
        <cfvo type="num" val="0"/>
        <cfvo type="num" val="1"/>
        <color rgb="00B7E4C7"/>
      </dataBar>
    </cfRule>
  </conditionalFormatting>
  <conditionalFormatting sqref="G17:G20">
    <cfRule type="dataBar" priority="3">
      <dataBar showValue="1">
        <cfvo type="num" val="0"/>
        <cfvo type="num" val="1"/>
        <color rgb="00B7E4C7"/>
      </dataBar>
    </cfRule>
  </conditionalFormatting>
  <conditionalFormatting sqref="E26:E61">
    <cfRule type="dataBar" priority="5">
      <dataBar showValue="1">
        <cfvo type="num" val="0"/>
        <cfvo type="num" val="1"/>
        <color rgb="00B7E4C7"/>
      </dataBar>
    </cfRule>
  </conditionalFormatting>
  <conditionalFormatting sqref="H26:H61">
    <cfRule type="dataBar" priority="5">
      <dataBar showValue="1">
        <cfvo type="num" val="0"/>
        <cfvo type="num" val="1"/>
        <color rgb="00B7E4C7"/>
      </dataBar>
    </cfRule>
  </conditionalFormatting>
  <conditionalFormatting sqref="F67:F96">
    <cfRule type="dataBar" priority="7">
      <dataBar showValue="1">
        <cfvo type="num" val="0"/>
        <cfvo type="num" val="1"/>
        <color rgb="00B7E4C7"/>
      </dataBar>
    </cfRule>
  </conditionalFormatting>
  <conditionalFormatting sqref="J67:J96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2026-09-29T03:55:39Z</dcterms:created>
  <dcterms:modified xsi:type="dcterms:W3CDTF">2026-09-29T03:55:39Z</dcterms:modified>
</cp:coreProperties>
</file>